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039170\Downloads\"/>
    </mc:Choice>
  </mc:AlternateContent>
  <bookViews>
    <workbookView xWindow="0" yWindow="0" windowWidth="12600" windowHeight="9048" tabRatio="482" activeTab="1"/>
  </bookViews>
  <sheets>
    <sheet name="License" sheetId="4" r:id="rId1"/>
    <sheet name="Harmonics" sheetId="3" r:id="rId2"/>
  </sheets>
  <definedNames>
    <definedName name="boolAnimationRunning">Harmonics!$D$4</definedName>
    <definedName name="dblReferenceAngle">Harmonics!$D$5</definedName>
    <definedName name="dblStep">Harmonics!$D$6</definedName>
    <definedName name="_xlnm.Print_Area" localSheetId="1">Harmonics!$B$2:$AW$38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6" i="3" l="1"/>
  <c r="AN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C48" i="3" l="1"/>
  <c r="N76" i="3" l="1"/>
  <c r="N74" i="3"/>
  <c r="N72" i="3"/>
  <c r="N70" i="3"/>
  <c r="N68" i="3"/>
  <c r="N66" i="3"/>
  <c r="N64" i="3"/>
  <c r="N62" i="3"/>
  <c r="N60" i="3"/>
  <c r="N58" i="3"/>
  <c r="N56" i="3"/>
  <c r="N54" i="3"/>
  <c r="N52" i="3"/>
  <c r="N50" i="3"/>
  <c r="N48" i="3"/>
  <c r="H76" i="3"/>
  <c r="H74" i="3"/>
  <c r="H72" i="3"/>
  <c r="H70" i="3"/>
  <c r="H68" i="3"/>
  <c r="H66" i="3"/>
  <c r="H64" i="3"/>
  <c r="H62" i="3"/>
  <c r="H60" i="3"/>
  <c r="H58" i="3"/>
  <c r="H56" i="3"/>
  <c r="H54" i="3"/>
  <c r="H52" i="3"/>
  <c r="H50" i="3"/>
  <c r="H48" i="3"/>
  <c r="B76" i="3"/>
  <c r="AK46" i="3" s="1"/>
  <c r="B74" i="3"/>
  <c r="AJ46" i="3" s="1"/>
  <c r="B72" i="3"/>
  <c r="AI46" i="3" s="1"/>
  <c r="B70" i="3"/>
  <c r="B68" i="3"/>
  <c r="B66" i="3"/>
  <c r="AF46" i="3" s="1"/>
  <c r="B64" i="3"/>
  <c r="AE46" i="3" s="1"/>
  <c r="B62" i="3"/>
  <c r="AD46" i="3" s="1"/>
  <c r="B60" i="3"/>
  <c r="AC46" i="3" s="1"/>
  <c r="B58" i="3"/>
  <c r="AB46" i="3" s="1"/>
  <c r="B56" i="3"/>
  <c r="AA46" i="3" s="1"/>
  <c r="B54" i="3"/>
  <c r="Z46" i="3" s="1"/>
  <c r="B52" i="3"/>
  <c r="Y46" i="3" s="1"/>
  <c r="B50" i="3"/>
  <c r="X46" i="3" s="1"/>
  <c r="B48" i="3"/>
  <c r="W46" i="3" s="1"/>
  <c r="C58" i="3"/>
  <c r="C56" i="3"/>
  <c r="C54" i="3"/>
  <c r="C52" i="3"/>
  <c r="C50" i="3"/>
  <c r="C76" i="3"/>
  <c r="C74" i="3"/>
  <c r="C72" i="3"/>
  <c r="C70" i="3"/>
  <c r="C68" i="3"/>
  <c r="C66" i="3"/>
  <c r="C64" i="3"/>
  <c r="C62" i="3"/>
  <c r="C60" i="3"/>
  <c r="O48" i="3"/>
  <c r="O74" i="3" s="1"/>
  <c r="I48" i="3"/>
  <c r="I70" i="3" s="1"/>
  <c r="AB119" i="3" l="1"/>
  <c r="AB53" i="3"/>
  <c r="AB52" i="3"/>
  <c r="AB91" i="3"/>
  <c r="AB90" i="3"/>
  <c r="AB89" i="3"/>
  <c r="AB88" i="3"/>
  <c r="AB75" i="3"/>
  <c r="AB74" i="3"/>
  <c r="AB73" i="3"/>
  <c r="AB72" i="3"/>
  <c r="AB59" i="3"/>
  <c r="AB58" i="3"/>
  <c r="AB57" i="3"/>
  <c r="AB56" i="3"/>
  <c r="AB62" i="3"/>
  <c r="AB78" i="3"/>
  <c r="AB94" i="3"/>
  <c r="AB110" i="3"/>
  <c r="AB106" i="3"/>
  <c r="AB49" i="3"/>
  <c r="AB65" i="3"/>
  <c r="AB81" i="3"/>
  <c r="AB97" i="3"/>
  <c r="AB113" i="3"/>
  <c r="AB55" i="3"/>
  <c r="AB71" i="3"/>
  <c r="AB87" i="3"/>
  <c r="AB103" i="3"/>
  <c r="AB63" i="3"/>
  <c r="AB79" i="3"/>
  <c r="AB95" i="3"/>
  <c r="AB111" i="3"/>
  <c r="AB107" i="3"/>
  <c r="AB50" i="3"/>
  <c r="AB66" i="3"/>
  <c r="AB82" i="3"/>
  <c r="AB98" i="3"/>
  <c r="AB114" i="3"/>
  <c r="AB68" i="3"/>
  <c r="AB84" i="3"/>
  <c r="AB100" i="3"/>
  <c r="AB116" i="3"/>
  <c r="AB77" i="3"/>
  <c r="AB64" i="3"/>
  <c r="AB96" i="3"/>
  <c r="AB70" i="3"/>
  <c r="AB118" i="3"/>
  <c r="AB60" i="3"/>
  <c r="AB76" i="3"/>
  <c r="AB92" i="3"/>
  <c r="AB108" i="3"/>
  <c r="AB104" i="3"/>
  <c r="AB120" i="3"/>
  <c r="AB51" i="3"/>
  <c r="AB67" i="3"/>
  <c r="AB83" i="3"/>
  <c r="AB99" i="3"/>
  <c r="AB115" i="3"/>
  <c r="AB69" i="3"/>
  <c r="AB85" i="3"/>
  <c r="AB101" i="3"/>
  <c r="AB117" i="3"/>
  <c r="AB61" i="3"/>
  <c r="AB93" i="3"/>
  <c r="AB109" i="3"/>
  <c r="AB105" i="3"/>
  <c r="AB48" i="3"/>
  <c r="AB80" i="3"/>
  <c r="AB112" i="3"/>
  <c r="AB54" i="3"/>
  <c r="AB86" i="3"/>
  <c r="AB102" i="3"/>
  <c r="AC109" i="3"/>
  <c r="AC93" i="3"/>
  <c r="AC116" i="3"/>
  <c r="AC100" i="3"/>
  <c r="AC84" i="3"/>
  <c r="AC107" i="3"/>
  <c r="AC91" i="3"/>
  <c r="AC81" i="3"/>
  <c r="AC60" i="3"/>
  <c r="AC74" i="3"/>
  <c r="AC59" i="3"/>
  <c r="AC114" i="3"/>
  <c r="AC98" i="3"/>
  <c r="AC82" i="3"/>
  <c r="AC65" i="3"/>
  <c r="AC50" i="3"/>
  <c r="AC76" i="3"/>
  <c r="AC53" i="3"/>
  <c r="AC104" i="3"/>
  <c r="AC67" i="3"/>
  <c r="AC102" i="3"/>
  <c r="AC54" i="3"/>
  <c r="AC105" i="3"/>
  <c r="AC89" i="3"/>
  <c r="AC112" i="3"/>
  <c r="AC96" i="3"/>
  <c r="AC119" i="3"/>
  <c r="AC103" i="3"/>
  <c r="AC87" i="3"/>
  <c r="AC75" i="3"/>
  <c r="AC56" i="3"/>
  <c r="AC70" i="3"/>
  <c r="AC55" i="3"/>
  <c r="AC110" i="3"/>
  <c r="AC94" i="3"/>
  <c r="AC77" i="3"/>
  <c r="AC62" i="3"/>
  <c r="AC64" i="3"/>
  <c r="AC48" i="3"/>
  <c r="AC57" i="3"/>
  <c r="AC113" i="3"/>
  <c r="AC120" i="3"/>
  <c r="AC111" i="3"/>
  <c r="AC79" i="3"/>
  <c r="AC63" i="3"/>
  <c r="AC69" i="3"/>
  <c r="AC49" i="3"/>
  <c r="AC117" i="3"/>
  <c r="AC101" i="3"/>
  <c r="AC85" i="3"/>
  <c r="AC108" i="3"/>
  <c r="AC92" i="3"/>
  <c r="AC115" i="3"/>
  <c r="AC99" i="3"/>
  <c r="AC83" i="3"/>
  <c r="AC71" i="3"/>
  <c r="AC52" i="3"/>
  <c r="AC66" i="3"/>
  <c r="AC51" i="3"/>
  <c r="AC106" i="3"/>
  <c r="AC90" i="3"/>
  <c r="AC73" i="3"/>
  <c r="AC58" i="3"/>
  <c r="AC68" i="3"/>
  <c r="AC80" i="3"/>
  <c r="AC61" i="3"/>
  <c r="AC97" i="3"/>
  <c r="AC88" i="3"/>
  <c r="AC95" i="3"/>
  <c r="AC78" i="3"/>
  <c r="AC118" i="3"/>
  <c r="AC86" i="3"/>
  <c r="AC72" i="3"/>
  <c r="AF119" i="3"/>
  <c r="AF118" i="3"/>
  <c r="AF115" i="3"/>
  <c r="AF114" i="3"/>
  <c r="AF109" i="3"/>
  <c r="AF104" i="3"/>
  <c r="AF99" i="3"/>
  <c r="AF98" i="3"/>
  <c r="AF93" i="3"/>
  <c r="AF83" i="3"/>
  <c r="AF82" i="3"/>
  <c r="AF77" i="3"/>
  <c r="AF67" i="3"/>
  <c r="AF66" i="3"/>
  <c r="AF61" i="3"/>
  <c r="AF48" i="3"/>
  <c r="AF108" i="3"/>
  <c r="AF102" i="3"/>
  <c r="AF92" i="3"/>
  <c r="AF89" i="3"/>
  <c r="AF86" i="3"/>
  <c r="AF74" i="3"/>
  <c r="AF71" i="3"/>
  <c r="AF58" i="3"/>
  <c r="AF54" i="3"/>
  <c r="AF116" i="3"/>
  <c r="AF111" i="3"/>
  <c r="AF110" i="3"/>
  <c r="AF105" i="3"/>
  <c r="AF100" i="3"/>
  <c r="AF95" i="3"/>
  <c r="AF94" i="3"/>
  <c r="AF84" i="3"/>
  <c r="AF79" i="3"/>
  <c r="AF78" i="3"/>
  <c r="AF68" i="3"/>
  <c r="AF63" i="3"/>
  <c r="AF62" i="3"/>
  <c r="AF49" i="3"/>
  <c r="AF117" i="3"/>
  <c r="AF103" i="3"/>
  <c r="AF97" i="3"/>
  <c r="AF90" i="3"/>
  <c r="AF87" i="3"/>
  <c r="AF76" i="3"/>
  <c r="AF73" i="3"/>
  <c r="AF65" i="3"/>
  <c r="AF56" i="3"/>
  <c r="AF112" i="3"/>
  <c r="AF107" i="3"/>
  <c r="AF106" i="3"/>
  <c r="AF101" i="3"/>
  <c r="AF96" i="3"/>
  <c r="AF91" i="3"/>
  <c r="AF85" i="3"/>
  <c r="AF80" i="3"/>
  <c r="AF75" i="3"/>
  <c r="AF69" i="3"/>
  <c r="AF64" i="3"/>
  <c r="AF59" i="3"/>
  <c r="AF53" i="3"/>
  <c r="AF52" i="3"/>
  <c r="AF51" i="3"/>
  <c r="AF50" i="3"/>
  <c r="AF113" i="3"/>
  <c r="AF88" i="3"/>
  <c r="AF81" i="3"/>
  <c r="AF72" i="3"/>
  <c r="AF70" i="3"/>
  <c r="AF60" i="3"/>
  <c r="AF57" i="3"/>
  <c r="AF55" i="3"/>
  <c r="AF120" i="3"/>
  <c r="AD117" i="3"/>
  <c r="AD113" i="3"/>
  <c r="AD108" i="3"/>
  <c r="AD107" i="3"/>
  <c r="AD102" i="3"/>
  <c r="AD97" i="3"/>
  <c r="AD92" i="3"/>
  <c r="AD91" i="3"/>
  <c r="AD90" i="3"/>
  <c r="AD89" i="3"/>
  <c r="AD88" i="3"/>
  <c r="AD86" i="3"/>
  <c r="AD81" i="3"/>
  <c r="AD76" i="3"/>
  <c r="AD75" i="3"/>
  <c r="AD74" i="3"/>
  <c r="AD73" i="3"/>
  <c r="AD72" i="3"/>
  <c r="AD70" i="3"/>
  <c r="AD65" i="3"/>
  <c r="AD60" i="3"/>
  <c r="AD59" i="3"/>
  <c r="AD58" i="3"/>
  <c r="AD57" i="3"/>
  <c r="AD56" i="3"/>
  <c r="AD54" i="3"/>
  <c r="AD51" i="3"/>
  <c r="AD112" i="3"/>
  <c r="AD63" i="3"/>
  <c r="AD118" i="3"/>
  <c r="AD114" i="3"/>
  <c r="AD109" i="3"/>
  <c r="AD104" i="3"/>
  <c r="AD103" i="3"/>
  <c r="AD98" i="3"/>
  <c r="AD93" i="3"/>
  <c r="AD87" i="3"/>
  <c r="AD82" i="3"/>
  <c r="AD77" i="3"/>
  <c r="AD71" i="3"/>
  <c r="AD66" i="3"/>
  <c r="AD61" i="3"/>
  <c r="AD55" i="3"/>
  <c r="AD48" i="3"/>
  <c r="AD120" i="3"/>
  <c r="AD111" i="3"/>
  <c r="AD95" i="3"/>
  <c r="AD80" i="3"/>
  <c r="AD69" i="3"/>
  <c r="AD119" i="3"/>
  <c r="AD116" i="3"/>
  <c r="AD115" i="3"/>
  <c r="AD110" i="3"/>
  <c r="AD105" i="3"/>
  <c r="AD100" i="3"/>
  <c r="AD99" i="3"/>
  <c r="AD94" i="3"/>
  <c r="AD84" i="3"/>
  <c r="AD83" i="3"/>
  <c r="AD78" i="3"/>
  <c r="AD68" i="3"/>
  <c r="AD67" i="3"/>
  <c r="AD62" i="3"/>
  <c r="AD49" i="3"/>
  <c r="AD106" i="3"/>
  <c r="AD101" i="3"/>
  <c r="AD96" i="3"/>
  <c r="AD85" i="3"/>
  <c r="AD79" i="3"/>
  <c r="AD64" i="3"/>
  <c r="AD53" i="3"/>
  <c r="AD52" i="3"/>
  <c r="AD50" i="3"/>
  <c r="AH46" i="3"/>
  <c r="AG46" i="3"/>
  <c r="AE103" i="3"/>
  <c r="AE87" i="3"/>
  <c r="AE71" i="3"/>
  <c r="AE55" i="3"/>
  <c r="AE119" i="3"/>
  <c r="AE115" i="3"/>
  <c r="AE99" i="3"/>
  <c r="AE83" i="3"/>
  <c r="AE67" i="3"/>
  <c r="AE118" i="3"/>
  <c r="AE107" i="3"/>
  <c r="AE59" i="3"/>
  <c r="AE111" i="3"/>
  <c r="AE95" i="3"/>
  <c r="AE79" i="3"/>
  <c r="AE63" i="3"/>
  <c r="AE91" i="3"/>
  <c r="AE75" i="3"/>
  <c r="AE51" i="3"/>
  <c r="AE48" i="3"/>
  <c r="AE64" i="3"/>
  <c r="AE80" i="3"/>
  <c r="AE96" i="3"/>
  <c r="AE112" i="3"/>
  <c r="AE53" i="3"/>
  <c r="AE69" i="3"/>
  <c r="AE85" i="3"/>
  <c r="AE101" i="3"/>
  <c r="AE117" i="3"/>
  <c r="AE62" i="3"/>
  <c r="AE78" i="3"/>
  <c r="AE94" i="3"/>
  <c r="AE110" i="3"/>
  <c r="AE106" i="3"/>
  <c r="AE52" i="3"/>
  <c r="AE68" i="3"/>
  <c r="AE84" i="3"/>
  <c r="AE100" i="3"/>
  <c r="AE116" i="3"/>
  <c r="AE57" i="3"/>
  <c r="AE73" i="3"/>
  <c r="AE89" i="3"/>
  <c r="AE105" i="3"/>
  <c r="AE50" i="3"/>
  <c r="AE66" i="3"/>
  <c r="AE82" i="3"/>
  <c r="AE98" i="3"/>
  <c r="AE114" i="3"/>
  <c r="AE76" i="3"/>
  <c r="AE108" i="3"/>
  <c r="AE65" i="3"/>
  <c r="AE97" i="3"/>
  <c r="AE58" i="3"/>
  <c r="AE56" i="3"/>
  <c r="AE72" i="3"/>
  <c r="AE88" i="3"/>
  <c r="AE104" i="3"/>
  <c r="AE120" i="3"/>
  <c r="AE61" i="3"/>
  <c r="AE77" i="3"/>
  <c r="AE93" i="3"/>
  <c r="AE109" i="3"/>
  <c r="AE54" i="3"/>
  <c r="AE70" i="3"/>
  <c r="AE86" i="3"/>
  <c r="AE102" i="3"/>
  <c r="AE60" i="3"/>
  <c r="AE92" i="3"/>
  <c r="AE49" i="3"/>
  <c r="AE81" i="3"/>
  <c r="AE113" i="3"/>
  <c r="AE74" i="3"/>
  <c r="AE90" i="3"/>
  <c r="Y120" i="3"/>
  <c r="Y116" i="3"/>
  <c r="Y112" i="3"/>
  <c r="Y108" i="3"/>
  <c r="Y104" i="3"/>
  <c r="Y100" i="3"/>
  <c r="Y96" i="3"/>
  <c r="Y92" i="3"/>
  <c r="Y88" i="3"/>
  <c r="Y84" i="3"/>
  <c r="Y119" i="3"/>
  <c r="Y115" i="3"/>
  <c r="Y111" i="3"/>
  <c r="Y107" i="3"/>
  <c r="Y103" i="3"/>
  <c r="Y99" i="3"/>
  <c r="Y95" i="3"/>
  <c r="Y91" i="3"/>
  <c r="Y87" i="3"/>
  <c r="Y83" i="3"/>
  <c r="Y118" i="3"/>
  <c r="Y114" i="3"/>
  <c r="Y110" i="3"/>
  <c r="Y106" i="3"/>
  <c r="Y102" i="3"/>
  <c r="Y98" i="3"/>
  <c r="Y94" i="3"/>
  <c r="Y90" i="3"/>
  <c r="Y86" i="3"/>
  <c r="Y82" i="3"/>
  <c r="Y78" i="3"/>
  <c r="Y74" i="3"/>
  <c r="Y70" i="3"/>
  <c r="Y66" i="3"/>
  <c r="Y63" i="3"/>
  <c r="Y59" i="3"/>
  <c r="Y55" i="3"/>
  <c r="Y51" i="3"/>
  <c r="Y79" i="3"/>
  <c r="Y77" i="3"/>
  <c r="Y73" i="3"/>
  <c r="Y69" i="3"/>
  <c r="Y65" i="3"/>
  <c r="Y62" i="3"/>
  <c r="Y58" i="3"/>
  <c r="Y54" i="3"/>
  <c r="Y50" i="3"/>
  <c r="Y81" i="3"/>
  <c r="Y80" i="3"/>
  <c r="Y76" i="3"/>
  <c r="Y72" i="3"/>
  <c r="Y68" i="3"/>
  <c r="Y61" i="3"/>
  <c r="Y57" i="3"/>
  <c r="Y53" i="3"/>
  <c r="Y49" i="3"/>
  <c r="Y75" i="3"/>
  <c r="Y71" i="3"/>
  <c r="Y67" i="3"/>
  <c r="Y117" i="3"/>
  <c r="Y109" i="3"/>
  <c r="Y101" i="3"/>
  <c r="Y93" i="3"/>
  <c r="Y85" i="3"/>
  <c r="Y64" i="3"/>
  <c r="Y60" i="3"/>
  <c r="Y56" i="3"/>
  <c r="Y52" i="3"/>
  <c r="Y97" i="3"/>
  <c r="Y89" i="3"/>
  <c r="Y113" i="3"/>
  <c r="Y105" i="3"/>
  <c r="Y48" i="3"/>
  <c r="AK117" i="3"/>
  <c r="AK113" i="3"/>
  <c r="AK109" i="3"/>
  <c r="AK105" i="3"/>
  <c r="AK101" i="3"/>
  <c r="AK97" i="3"/>
  <c r="AK93" i="3"/>
  <c r="AK89" i="3"/>
  <c r="AK85" i="3"/>
  <c r="AK120" i="3"/>
  <c r="AK116" i="3"/>
  <c r="AK112" i="3"/>
  <c r="AK108" i="3"/>
  <c r="AK104" i="3"/>
  <c r="AK100" i="3"/>
  <c r="AK96" i="3"/>
  <c r="AK92" i="3"/>
  <c r="AK88" i="3"/>
  <c r="AK84" i="3"/>
  <c r="AK119" i="3"/>
  <c r="AK115" i="3"/>
  <c r="AK111" i="3"/>
  <c r="AK107" i="3"/>
  <c r="AK103" i="3"/>
  <c r="AK99" i="3"/>
  <c r="AK95" i="3"/>
  <c r="AK91" i="3"/>
  <c r="AK87" i="3"/>
  <c r="AK83" i="3"/>
  <c r="AK79" i="3"/>
  <c r="AK80" i="3"/>
  <c r="AK75" i="3"/>
  <c r="AK71" i="3"/>
  <c r="AK67" i="3"/>
  <c r="AK60" i="3"/>
  <c r="AK56" i="3"/>
  <c r="AK52" i="3"/>
  <c r="AK118" i="3"/>
  <c r="AK114" i="3"/>
  <c r="AK110" i="3"/>
  <c r="AK106" i="3"/>
  <c r="AK102" i="3"/>
  <c r="AK98" i="3"/>
  <c r="AK94" i="3"/>
  <c r="AK90" i="3"/>
  <c r="AK86" i="3"/>
  <c r="AK82" i="3"/>
  <c r="AK81" i="3"/>
  <c r="AK74" i="3"/>
  <c r="AK70" i="3"/>
  <c r="AK66" i="3"/>
  <c r="AK63" i="3"/>
  <c r="AK59" i="3"/>
  <c r="AK55" i="3"/>
  <c r="AK51" i="3"/>
  <c r="AK78" i="3"/>
  <c r="AK77" i="3"/>
  <c r="AK73" i="3"/>
  <c r="AK69" i="3"/>
  <c r="AK65" i="3"/>
  <c r="AK62" i="3"/>
  <c r="AK58" i="3"/>
  <c r="AK54" i="3"/>
  <c r="AK50" i="3"/>
  <c r="AK49" i="3"/>
  <c r="AK61" i="3"/>
  <c r="AK53" i="3"/>
  <c r="AK76" i="3"/>
  <c r="AK72" i="3"/>
  <c r="AK68" i="3"/>
  <c r="AK64" i="3"/>
  <c r="AK48" i="3"/>
  <c r="AK57" i="3"/>
  <c r="AH120" i="3"/>
  <c r="AH116" i="3"/>
  <c r="AH112" i="3"/>
  <c r="AH108" i="3"/>
  <c r="AH104" i="3"/>
  <c r="AH100" i="3"/>
  <c r="AH96" i="3"/>
  <c r="AH92" i="3"/>
  <c r="AH88" i="3"/>
  <c r="AH84" i="3"/>
  <c r="AH119" i="3"/>
  <c r="AH115" i="3"/>
  <c r="AH111" i="3"/>
  <c r="AH107" i="3"/>
  <c r="AH103" i="3"/>
  <c r="AH99" i="3"/>
  <c r="AH95" i="3"/>
  <c r="AH91" i="3"/>
  <c r="AH87" i="3"/>
  <c r="AH83" i="3"/>
  <c r="AH118" i="3"/>
  <c r="AH114" i="3"/>
  <c r="AH110" i="3"/>
  <c r="AH106" i="3"/>
  <c r="AH102" i="3"/>
  <c r="AH98" i="3"/>
  <c r="AH94" i="3"/>
  <c r="AH90" i="3"/>
  <c r="AH86" i="3"/>
  <c r="AH82" i="3"/>
  <c r="AH78" i="3"/>
  <c r="AH74" i="3"/>
  <c r="AH70" i="3"/>
  <c r="AH66" i="3"/>
  <c r="AH63" i="3"/>
  <c r="AH59" i="3"/>
  <c r="AH55" i="3"/>
  <c r="AH51" i="3"/>
  <c r="AH117" i="3"/>
  <c r="AH113" i="3"/>
  <c r="AH109" i="3"/>
  <c r="AH105" i="3"/>
  <c r="AH101" i="3"/>
  <c r="AH97" i="3"/>
  <c r="AH93" i="3"/>
  <c r="AH89" i="3"/>
  <c r="AH85" i="3"/>
  <c r="AH77" i="3"/>
  <c r="AH73" i="3"/>
  <c r="AH69" i="3"/>
  <c r="AH65" i="3"/>
  <c r="AH62" i="3"/>
  <c r="AH58" i="3"/>
  <c r="AH54" i="3"/>
  <c r="AH50" i="3"/>
  <c r="AH80" i="3"/>
  <c r="AH79" i="3"/>
  <c r="AH76" i="3"/>
  <c r="AH72" i="3"/>
  <c r="AH68" i="3"/>
  <c r="AH64" i="3"/>
  <c r="AH61" i="3"/>
  <c r="AH57" i="3"/>
  <c r="AH53" i="3"/>
  <c r="AH49" i="3"/>
  <c r="AH48" i="3"/>
  <c r="AH56" i="3"/>
  <c r="AH81" i="3"/>
  <c r="AH75" i="3"/>
  <c r="AH71" i="3"/>
  <c r="AH67" i="3"/>
  <c r="AH60" i="3"/>
  <c r="AH52" i="3"/>
  <c r="X117" i="3"/>
  <c r="X113" i="3"/>
  <c r="X109" i="3"/>
  <c r="X105" i="3"/>
  <c r="X101" i="3"/>
  <c r="X97" i="3"/>
  <c r="X93" i="3"/>
  <c r="X89" i="3"/>
  <c r="X85" i="3"/>
  <c r="X120" i="3"/>
  <c r="X116" i="3"/>
  <c r="X112" i="3"/>
  <c r="X108" i="3"/>
  <c r="X104" i="3"/>
  <c r="X100" i="3"/>
  <c r="X96" i="3"/>
  <c r="X92" i="3"/>
  <c r="X88" i="3"/>
  <c r="X84" i="3"/>
  <c r="X119" i="3"/>
  <c r="X115" i="3"/>
  <c r="X111" i="3"/>
  <c r="X107" i="3"/>
  <c r="X103" i="3"/>
  <c r="X99" i="3"/>
  <c r="X95" i="3"/>
  <c r="X91" i="3"/>
  <c r="X87" i="3"/>
  <c r="X83" i="3"/>
  <c r="X79" i="3"/>
  <c r="X118" i="3"/>
  <c r="X114" i="3"/>
  <c r="X110" i="3"/>
  <c r="X106" i="3"/>
  <c r="X102" i="3"/>
  <c r="X98" i="3"/>
  <c r="X94" i="3"/>
  <c r="X90" i="3"/>
  <c r="X86" i="3"/>
  <c r="X82" i="3"/>
  <c r="X75" i="3"/>
  <c r="X71" i="3"/>
  <c r="X67" i="3"/>
  <c r="X64" i="3"/>
  <c r="X60" i="3"/>
  <c r="X56" i="3"/>
  <c r="X52" i="3"/>
  <c r="X78" i="3"/>
  <c r="X74" i="3"/>
  <c r="X70" i="3"/>
  <c r="X66" i="3"/>
  <c r="X63" i="3"/>
  <c r="X59" i="3"/>
  <c r="X55" i="3"/>
  <c r="X51" i="3"/>
  <c r="X77" i="3"/>
  <c r="X73" i="3"/>
  <c r="X69" i="3"/>
  <c r="X65" i="3"/>
  <c r="X62" i="3"/>
  <c r="X58" i="3"/>
  <c r="X54" i="3"/>
  <c r="X50" i="3"/>
  <c r="X81" i="3"/>
  <c r="X48" i="3"/>
  <c r="X76" i="3"/>
  <c r="X72" i="3"/>
  <c r="X68" i="3"/>
  <c r="X49" i="3"/>
  <c r="X61" i="3"/>
  <c r="X57" i="3"/>
  <c r="X53" i="3"/>
  <c r="X80" i="3"/>
  <c r="AJ118" i="3"/>
  <c r="AJ114" i="3"/>
  <c r="AJ110" i="3"/>
  <c r="AJ106" i="3"/>
  <c r="AJ102" i="3"/>
  <c r="AJ98" i="3"/>
  <c r="AJ94" i="3"/>
  <c r="AJ90" i="3"/>
  <c r="AJ86" i="3"/>
  <c r="AJ82" i="3"/>
  <c r="AJ117" i="3"/>
  <c r="AJ113" i="3"/>
  <c r="AJ109" i="3"/>
  <c r="AJ105" i="3"/>
  <c r="AJ101" i="3"/>
  <c r="AJ97" i="3"/>
  <c r="AJ93" i="3"/>
  <c r="AJ89" i="3"/>
  <c r="AJ85" i="3"/>
  <c r="AJ120" i="3"/>
  <c r="AJ116" i="3"/>
  <c r="AJ112" i="3"/>
  <c r="AJ108" i="3"/>
  <c r="AJ104" i="3"/>
  <c r="AJ100" i="3"/>
  <c r="AJ96" i="3"/>
  <c r="AJ92" i="3"/>
  <c r="AJ88" i="3"/>
  <c r="AJ84" i="3"/>
  <c r="AJ80" i="3"/>
  <c r="AJ79" i="3"/>
  <c r="AJ76" i="3"/>
  <c r="AJ72" i="3"/>
  <c r="AJ68" i="3"/>
  <c r="AJ64" i="3"/>
  <c r="AJ61" i="3"/>
  <c r="AJ57" i="3"/>
  <c r="AJ53" i="3"/>
  <c r="AJ75" i="3"/>
  <c r="AJ71" i="3"/>
  <c r="AJ67" i="3"/>
  <c r="AJ60" i="3"/>
  <c r="AJ56" i="3"/>
  <c r="AJ52" i="3"/>
  <c r="AJ81" i="3"/>
  <c r="AJ74" i="3"/>
  <c r="AJ70" i="3"/>
  <c r="AJ66" i="3"/>
  <c r="AJ63" i="3"/>
  <c r="AJ59" i="3"/>
  <c r="AJ55" i="3"/>
  <c r="AJ51" i="3"/>
  <c r="AJ77" i="3"/>
  <c r="AJ73" i="3"/>
  <c r="AJ69" i="3"/>
  <c r="AJ65" i="3"/>
  <c r="AJ119" i="3"/>
  <c r="AJ111" i="3"/>
  <c r="AJ103" i="3"/>
  <c r="AJ95" i="3"/>
  <c r="AJ87" i="3"/>
  <c r="AJ78" i="3"/>
  <c r="AJ62" i="3"/>
  <c r="AJ58" i="3"/>
  <c r="AJ54" i="3"/>
  <c r="AJ50" i="3"/>
  <c r="AJ48" i="3"/>
  <c r="AJ49" i="3"/>
  <c r="AJ115" i="3"/>
  <c r="AJ107" i="3"/>
  <c r="AJ99" i="3"/>
  <c r="AJ91" i="3"/>
  <c r="AJ83" i="3"/>
  <c r="Z119" i="3"/>
  <c r="Z115" i="3"/>
  <c r="Z111" i="3"/>
  <c r="Z107" i="3"/>
  <c r="Z103" i="3"/>
  <c r="Z99" i="3"/>
  <c r="Z95" i="3"/>
  <c r="Z91" i="3"/>
  <c r="Z87" i="3"/>
  <c r="Z83" i="3"/>
  <c r="Z118" i="3"/>
  <c r="Z114" i="3"/>
  <c r="Z110" i="3"/>
  <c r="Z106" i="3"/>
  <c r="Z102" i="3"/>
  <c r="Z98" i="3"/>
  <c r="Z94" i="3"/>
  <c r="Z90" i="3"/>
  <c r="Z86" i="3"/>
  <c r="Z82" i="3"/>
  <c r="Z117" i="3"/>
  <c r="Z113" i="3"/>
  <c r="Z109" i="3"/>
  <c r="Z105" i="3"/>
  <c r="Z101" i="3"/>
  <c r="Z97" i="3"/>
  <c r="Z93" i="3"/>
  <c r="Z89" i="3"/>
  <c r="Z85" i="3"/>
  <c r="Z81" i="3"/>
  <c r="Z79" i="3"/>
  <c r="Z77" i="3"/>
  <c r="Z73" i="3"/>
  <c r="Z69" i="3"/>
  <c r="Z65" i="3"/>
  <c r="Z62" i="3"/>
  <c r="Z58" i="3"/>
  <c r="Z54" i="3"/>
  <c r="Z80" i="3"/>
  <c r="Z76" i="3"/>
  <c r="Z72" i="3"/>
  <c r="Z68" i="3"/>
  <c r="Z61" i="3"/>
  <c r="Z57" i="3"/>
  <c r="Z53" i="3"/>
  <c r="Z49" i="3"/>
  <c r="Z120" i="3"/>
  <c r="Z116" i="3"/>
  <c r="Z112" i="3"/>
  <c r="Z108" i="3"/>
  <c r="Z104" i="3"/>
  <c r="Z100" i="3"/>
  <c r="Z96" i="3"/>
  <c r="Z92" i="3"/>
  <c r="Z88" i="3"/>
  <c r="Z84" i="3"/>
  <c r="Z75" i="3"/>
  <c r="Z71" i="3"/>
  <c r="Z67" i="3"/>
  <c r="Z64" i="3"/>
  <c r="Z60" i="3"/>
  <c r="Z56" i="3"/>
  <c r="Z52" i="3"/>
  <c r="Z48" i="3"/>
  <c r="Z63" i="3"/>
  <c r="Z59" i="3"/>
  <c r="Z55" i="3"/>
  <c r="Z51" i="3"/>
  <c r="Z50" i="3"/>
  <c r="Z78" i="3"/>
  <c r="Z66" i="3"/>
  <c r="Z74" i="3"/>
  <c r="Z70" i="3"/>
  <c r="W119" i="3"/>
  <c r="W115" i="3"/>
  <c r="W111" i="3"/>
  <c r="W107" i="3"/>
  <c r="W103" i="3"/>
  <c r="W99" i="3"/>
  <c r="W95" i="3"/>
  <c r="W91" i="3"/>
  <c r="W87" i="3"/>
  <c r="W83" i="3"/>
  <c r="W116" i="3"/>
  <c r="W110" i="3"/>
  <c r="W105" i="3"/>
  <c r="W100" i="3"/>
  <c r="W94" i="3"/>
  <c r="W89" i="3"/>
  <c r="W84" i="3"/>
  <c r="W79" i="3"/>
  <c r="W75" i="3"/>
  <c r="W71" i="3"/>
  <c r="W67" i="3"/>
  <c r="W63" i="3"/>
  <c r="W59" i="3"/>
  <c r="W55" i="3"/>
  <c r="W51" i="3"/>
  <c r="W117" i="3"/>
  <c r="W96" i="3"/>
  <c r="W80" i="3"/>
  <c r="W68" i="3"/>
  <c r="W52" i="3"/>
  <c r="W120" i="3"/>
  <c r="W114" i="3"/>
  <c r="W109" i="3"/>
  <c r="W104" i="3"/>
  <c r="W98" i="3"/>
  <c r="W93" i="3"/>
  <c r="W88" i="3"/>
  <c r="W82" i="3"/>
  <c r="W78" i="3"/>
  <c r="W74" i="3"/>
  <c r="W70" i="3"/>
  <c r="W66" i="3"/>
  <c r="W62" i="3"/>
  <c r="W58" i="3"/>
  <c r="W54" i="3"/>
  <c r="W50" i="3"/>
  <c r="W106" i="3"/>
  <c r="W90" i="3"/>
  <c r="W72" i="3"/>
  <c r="W60" i="3"/>
  <c r="W118" i="3"/>
  <c r="W113" i="3"/>
  <c r="W108" i="3"/>
  <c r="W102" i="3"/>
  <c r="W97" i="3"/>
  <c r="W92" i="3"/>
  <c r="W86" i="3"/>
  <c r="W81" i="3"/>
  <c r="W77" i="3"/>
  <c r="W73" i="3"/>
  <c r="W69" i="3"/>
  <c r="W65" i="3"/>
  <c r="W61" i="3"/>
  <c r="W57" i="3"/>
  <c r="W53" i="3"/>
  <c r="W49" i="3"/>
  <c r="W112" i="3"/>
  <c r="W101" i="3"/>
  <c r="W85" i="3"/>
  <c r="W76" i="3"/>
  <c r="W64" i="3"/>
  <c r="W56" i="3"/>
  <c r="W48" i="3"/>
  <c r="AA119" i="3"/>
  <c r="AA64" i="3"/>
  <c r="AA54" i="3"/>
  <c r="AA62" i="3"/>
  <c r="AA78" i="3"/>
  <c r="AA94" i="3"/>
  <c r="AA106" i="3"/>
  <c r="AA66" i="3"/>
  <c r="AA84" i="3"/>
  <c r="AA102" i="3"/>
  <c r="AA118" i="3"/>
  <c r="AA55" i="3"/>
  <c r="AA63" i="3"/>
  <c r="AA71" i="3"/>
  <c r="AA79" i="3"/>
  <c r="AA87" i="3"/>
  <c r="AA95" i="3"/>
  <c r="AA103" i="3"/>
  <c r="AA111" i="3"/>
  <c r="AA76" i="3"/>
  <c r="AA120" i="3"/>
  <c r="AA114" i="3"/>
  <c r="AA77" i="3"/>
  <c r="AA101" i="3"/>
  <c r="AA48" i="3"/>
  <c r="AA56" i="3"/>
  <c r="AA68" i="3"/>
  <c r="AA82" i="3"/>
  <c r="AA98" i="3"/>
  <c r="AA112" i="3"/>
  <c r="AA70" i="3"/>
  <c r="AA88" i="3"/>
  <c r="AA108" i="3"/>
  <c r="AA49" i="3"/>
  <c r="AA57" i="3"/>
  <c r="AA65" i="3"/>
  <c r="AA73" i="3"/>
  <c r="AA81" i="3"/>
  <c r="AA89" i="3"/>
  <c r="AA97" i="3"/>
  <c r="AA105" i="3"/>
  <c r="AA113" i="3"/>
  <c r="AA52" i="3"/>
  <c r="AA60" i="3"/>
  <c r="AA92" i="3"/>
  <c r="AA80" i="3"/>
  <c r="AA53" i="3"/>
  <c r="AA85" i="3"/>
  <c r="AA117" i="3"/>
  <c r="AA50" i="3"/>
  <c r="AA58" i="3"/>
  <c r="AA72" i="3"/>
  <c r="AA86" i="3"/>
  <c r="AA100" i="3"/>
  <c r="AA116" i="3"/>
  <c r="AA74" i="3"/>
  <c r="AA90" i="3"/>
  <c r="AA110" i="3"/>
  <c r="AA51" i="3"/>
  <c r="AA59" i="3"/>
  <c r="AA67" i="3"/>
  <c r="AA75" i="3"/>
  <c r="AA83" i="3"/>
  <c r="AA91" i="3"/>
  <c r="AA99" i="3"/>
  <c r="AA107" i="3"/>
  <c r="AA115" i="3"/>
  <c r="AA104" i="3"/>
  <c r="AA96" i="3"/>
  <c r="AA61" i="3"/>
  <c r="AA69" i="3"/>
  <c r="AA93" i="3"/>
  <c r="AA109" i="3"/>
  <c r="AI119" i="3"/>
  <c r="AI115" i="3"/>
  <c r="AI111" i="3"/>
  <c r="AI107" i="3"/>
  <c r="AI103" i="3"/>
  <c r="AI99" i="3"/>
  <c r="AI95" i="3"/>
  <c r="AI91" i="3"/>
  <c r="AI87" i="3"/>
  <c r="AI83" i="3"/>
  <c r="AI118" i="3"/>
  <c r="AI114" i="3"/>
  <c r="AI110" i="3"/>
  <c r="AI106" i="3"/>
  <c r="AI102" i="3"/>
  <c r="AI98" i="3"/>
  <c r="AI94" i="3"/>
  <c r="AI90" i="3"/>
  <c r="AI86" i="3"/>
  <c r="AI82" i="3"/>
  <c r="AI117" i="3"/>
  <c r="AI113" i="3"/>
  <c r="AI109" i="3"/>
  <c r="AI105" i="3"/>
  <c r="AI101" i="3"/>
  <c r="AI97" i="3"/>
  <c r="AI93" i="3"/>
  <c r="AI89" i="3"/>
  <c r="AI85" i="3"/>
  <c r="AI81" i="3"/>
  <c r="AI120" i="3"/>
  <c r="AI116" i="3"/>
  <c r="AI112" i="3"/>
  <c r="AI108" i="3"/>
  <c r="AI104" i="3"/>
  <c r="AI100" i="3"/>
  <c r="AI96" i="3"/>
  <c r="AI92" i="3"/>
  <c r="AI88" i="3"/>
  <c r="AI84" i="3"/>
  <c r="AI78" i="3"/>
  <c r="AI77" i="3"/>
  <c r="AI73" i="3"/>
  <c r="AI69" i="3"/>
  <c r="AI65" i="3"/>
  <c r="AI62" i="3"/>
  <c r="AI58" i="3"/>
  <c r="AI54" i="3"/>
  <c r="AI80" i="3"/>
  <c r="AI79" i="3"/>
  <c r="AI76" i="3"/>
  <c r="AI72" i="3"/>
  <c r="AI68" i="3"/>
  <c r="AI64" i="3"/>
  <c r="AI61" i="3"/>
  <c r="AI57" i="3"/>
  <c r="AI53" i="3"/>
  <c r="AI49" i="3"/>
  <c r="AI75" i="3"/>
  <c r="AI71" i="3"/>
  <c r="AI67" i="3"/>
  <c r="AI60" i="3"/>
  <c r="AI56" i="3"/>
  <c r="AI52" i="3"/>
  <c r="AI48" i="3"/>
  <c r="AI74" i="3"/>
  <c r="AI70" i="3"/>
  <c r="AI66" i="3"/>
  <c r="AI63" i="3"/>
  <c r="AI59" i="3"/>
  <c r="AI55" i="3"/>
  <c r="AI51" i="3"/>
  <c r="AI50" i="3"/>
  <c r="I56" i="3"/>
  <c r="I72" i="3"/>
  <c r="O52" i="3"/>
  <c r="P52" i="3" s="1"/>
  <c r="O76" i="3"/>
  <c r="I50" i="3"/>
  <c r="J50" i="3" s="1"/>
  <c r="I58" i="3"/>
  <c r="I66" i="3"/>
  <c r="I74" i="3"/>
  <c r="O54" i="3"/>
  <c r="P54" i="3" s="1"/>
  <c r="O62" i="3"/>
  <c r="O70" i="3"/>
  <c r="I64" i="3"/>
  <c r="O60" i="3"/>
  <c r="O68" i="3"/>
  <c r="I52" i="3"/>
  <c r="J52" i="3" s="1"/>
  <c r="I60" i="3"/>
  <c r="I68" i="3"/>
  <c r="I76" i="3"/>
  <c r="O56" i="3"/>
  <c r="O64" i="3"/>
  <c r="O72" i="3"/>
  <c r="I54" i="3"/>
  <c r="J54" i="3" s="1"/>
  <c r="I62" i="3"/>
  <c r="O50" i="3"/>
  <c r="P50" i="3" s="1"/>
  <c r="O58" i="3"/>
  <c r="O66" i="3"/>
  <c r="D52" i="3"/>
  <c r="D50" i="3"/>
  <c r="D54" i="3"/>
  <c r="D48" i="3"/>
  <c r="F49" i="3" s="1"/>
  <c r="F50" i="3" s="1"/>
  <c r="J48" i="3"/>
  <c r="K49" i="3" s="1"/>
  <c r="K50" i="3" s="1"/>
  <c r="P48" i="3"/>
  <c r="Q49" i="3" s="1"/>
  <c r="Q50" i="3" s="1"/>
  <c r="AG116" i="3" l="1"/>
  <c r="AL116" i="3" s="1"/>
  <c r="AG119" i="3"/>
  <c r="AL119" i="3" s="1"/>
  <c r="AG111" i="3"/>
  <c r="AL111" i="3" s="1"/>
  <c r="AG110" i="3"/>
  <c r="AL110" i="3" s="1"/>
  <c r="AG105" i="3"/>
  <c r="AL105" i="3" s="1"/>
  <c r="AG100" i="3"/>
  <c r="AL100" i="3" s="1"/>
  <c r="AG95" i="3"/>
  <c r="AL95" i="3" s="1"/>
  <c r="AG94" i="3"/>
  <c r="AL94" i="3" s="1"/>
  <c r="AG84" i="3"/>
  <c r="AL84" i="3" s="1"/>
  <c r="AG79" i="3"/>
  <c r="AL79" i="3" s="1"/>
  <c r="AG78" i="3"/>
  <c r="AL78" i="3" s="1"/>
  <c r="AG68" i="3"/>
  <c r="AL68" i="3" s="1"/>
  <c r="AG63" i="3"/>
  <c r="AL63" i="3" s="1"/>
  <c r="AG62" i="3"/>
  <c r="AL62" i="3" s="1"/>
  <c r="AG49" i="3"/>
  <c r="AL49" i="3" s="1"/>
  <c r="AG118" i="3"/>
  <c r="AL118" i="3" s="1"/>
  <c r="AG98" i="3"/>
  <c r="AL98" i="3" s="1"/>
  <c r="AG82" i="3"/>
  <c r="AL82" i="3" s="1"/>
  <c r="AG77" i="3"/>
  <c r="AL77" i="3" s="1"/>
  <c r="AG66" i="3"/>
  <c r="AL66" i="3" s="1"/>
  <c r="AG112" i="3"/>
  <c r="AL112" i="3" s="1"/>
  <c r="AG107" i="3"/>
  <c r="AL107" i="3" s="1"/>
  <c r="AG106" i="3"/>
  <c r="AL106" i="3" s="1"/>
  <c r="AG101" i="3"/>
  <c r="AL101" i="3" s="1"/>
  <c r="AG96" i="3"/>
  <c r="AL96" i="3" s="1"/>
  <c r="AG91" i="3"/>
  <c r="AL91" i="3" s="1"/>
  <c r="AG85" i="3"/>
  <c r="AL85" i="3" s="1"/>
  <c r="AG80" i="3"/>
  <c r="AL80" i="3" s="1"/>
  <c r="AG75" i="3"/>
  <c r="AL75" i="3" s="1"/>
  <c r="AG69" i="3"/>
  <c r="AL69" i="3" s="1"/>
  <c r="AG64" i="3"/>
  <c r="AL64" i="3" s="1"/>
  <c r="AG59" i="3"/>
  <c r="AL59" i="3" s="1"/>
  <c r="AG53" i="3"/>
  <c r="AL53" i="3" s="1"/>
  <c r="AG52" i="3"/>
  <c r="AL52" i="3" s="1"/>
  <c r="AG51" i="3"/>
  <c r="AL51" i="3" s="1"/>
  <c r="AG50" i="3"/>
  <c r="AL50" i="3" s="1"/>
  <c r="AG114" i="3"/>
  <c r="AL114" i="3" s="1"/>
  <c r="AG99" i="3"/>
  <c r="AL99" i="3" s="1"/>
  <c r="AG83" i="3"/>
  <c r="AL83" i="3" s="1"/>
  <c r="AG61" i="3"/>
  <c r="AL61" i="3" s="1"/>
  <c r="AG117" i="3"/>
  <c r="AL117" i="3" s="1"/>
  <c r="AG113" i="3"/>
  <c r="AL113" i="3" s="1"/>
  <c r="AG108" i="3"/>
  <c r="AL108" i="3" s="1"/>
  <c r="AG103" i="3"/>
  <c r="AL103" i="3" s="1"/>
  <c r="AG102" i="3"/>
  <c r="AL102" i="3" s="1"/>
  <c r="AG97" i="3"/>
  <c r="AL97" i="3" s="1"/>
  <c r="AG92" i="3"/>
  <c r="AL92" i="3" s="1"/>
  <c r="AG90" i="3"/>
  <c r="AL90" i="3" s="1"/>
  <c r="AG89" i="3"/>
  <c r="AL89" i="3" s="1"/>
  <c r="AG88" i="3"/>
  <c r="AL88" i="3" s="1"/>
  <c r="AG87" i="3"/>
  <c r="AL87" i="3" s="1"/>
  <c r="AG86" i="3"/>
  <c r="AL86" i="3" s="1"/>
  <c r="AG81" i="3"/>
  <c r="AL81" i="3" s="1"/>
  <c r="AG76" i="3"/>
  <c r="AL76" i="3" s="1"/>
  <c r="AG74" i="3"/>
  <c r="AL74" i="3" s="1"/>
  <c r="AG73" i="3"/>
  <c r="AL73" i="3" s="1"/>
  <c r="AG72" i="3"/>
  <c r="AL72" i="3" s="1"/>
  <c r="AG71" i="3"/>
  <c r="AL71" i="3" s="1"/>
  <c r="AG70" i="3"/>
  <c r="AL70" i="3" s="1"/>
  <c r="AG65" i="3"/>
  <c r="AL65" i="3" s="1"/>
  <c r="AG60" i="3"/>
  <c r="AL60" i="3" s="1"/>
  <c r="AG58" i="3"/>
  <c r="AL58" i="3" s="1"/>
  <c r="AG57" i="3"/>
  <c r="AL57" i="3" s="1"/>
  <c r="AG56" i="3"/>
  <c r="AL56" i="3" s="1"/>
  <c r="AG55" i="3"/>
  <c r="AL55" i="3" s="1"/>
  <c r="AG54" i="3"/>
  <c r="AL54" i="3" s="1"/>
  <c r="AG115" i="3"/>
  <c r="AL115" i="3" s="1"/>
  <c r="AG109" i="3"/>
  <c r="AL109" i="3" s="1"/>
  <c r="AG104" i="3"/>
  <c r="AL104" i="3" s="1"/>
  <c r="AG93" i="3"/>
  <c r="AL93" i="3" s="1"/>
  <c r="AG67" i="3"/>
  <c r="AL67" i="3" s="1"/>
  <c r="AG48" i="3"/>
  <c r="AL48" i="3" s="1"/>
  <c r="AG120" i="3"/>
  <c r="AL120" i="3" s="1"/>
  <c r="K51" i="3"/>
  <c r="K52" i="3" s="1"/>
  <c r="K53" i="3" s="1"/>
  <c r="K54" i="3" s="1"/>
  <c r="K55" i="3" s="1"/>
  <c r="K56" i="3" s="1"/>
  <c r="F51" i="3"/>
  <c r="F52" i="3" s="1"/>
  <c r="F53" i="3" s="1"/>
  <c r="F54" i="3" s="1"/>
  <c r="F55" i="3" s="1"/>
  <c r="F56" i="3" s="1"/>
  <c r="Q51" i="3"/>
  <c r="Q52" i="3" s="1"/>
  <c r="Q53" i="3" s="1"/>
  <c r="Q54" i="3" s="1"/>
  <c r="Q55" i="3" s="1"/>
  <c r="Q56" i="3" s="1"/>
  <c r="D56" i="3"/>
  <c r="P56" i="3"/>
  <c r="J56" i="3"/>
  <c r="R49" i="3"/>
  <c r="R50" i="3" s="1"/>
  <c r="R51" i="3" s="1"/>
  <c r="R52" i="3" s="1"/>
  <c r="R53" i="3" s="1"/>
  <c r="R54" i="3" s="1"/>
  <c r="R55" i="3" s="1"/>
  <c r="R56" i="3" s="1"/>
  <c r="L49" i="3"/>
  <c r="L50" i="3" s="1"/>
  <c r="L51" i="3" s="1"/>
  <c r="L52" i="3" s="1"/>
  <c r="L53" i="3" s="1"/>
  <c r="L54" i="3" s="1"/>
  <c r="L55" i="3" s="1"/>
  <c r="L56" i="3" s="1"/>
  <c r="E49" i="3"/>
  <c r="E50" i="3" s="1"/>
  <c r="E51" i="3" s="1"/>
  <c r="E52" i="3" s="1"/>
  <c r="E53" i="3" s="1"/>
  <c r="E54" i="3" s="1"/>
  <c r="E55" i="3" s="1"/>
  <c r="E56" i="3" s="1"/>
  <c r="R57" i="3" l="1"/>
  <c r="R58" i="3" s="1"/>
  <c r="Q57" i="3"/>
  <c r="Q58" i="3" s="1"/>
  <c r="L57" i="3"/>
  <c r="L58" i="3" s="1"/>
  <c r="F57" i="3"/>
  <c r="F58" i="3" s="1"/>
  <c r="K57" i="3"/>
  <c r="K58" i="3" s="1"/>
  <c r="E57" i="3"/>
  <c r="E58" i="3" s="1"/>
  <c r="D58" i="3"/>
  <c r="P58" i="3"/>
  <c r="J58" i="3"/>
  <c r="R59" i="3" l="1"/>
  <c r="R60" i="3" s="1"/>
  <c r="Q59" i="3"/>
  <c r="Q60" i="3" s="1"/>
  <c r="L59" i="3"/>
  <c r="L60" i="3" s="1"/>
  <c r="F59" i="3"/>
  <c r="F60" i="3" s="1"/>
  <c r="E59" i="3"/>
  <c r="E60" i="3" s="1"/>
  <c r="K59" i="3"/>
  <c r="K60" i="3" s="1"/>
  <c r="J60" i="3"/>
  <c r="P60" i="3"/>
  <c r="D60" i="3"/>
  <c r="R61" i="3" l="1"/>
  <c r="R62" i="3" s="1"/>
  <c r="L61" i="3"/>
  <c r="L62" i="3" s="1"/>
  <c r="Q61" i="3"/>
  <c r="Q62" i="3" s="1"/>
  <c r="F61" i="3"/>
  <c r="F62" i="3" s="1"/>
  <c r="K61" i="3"/>
  <c r="K62" i="3" s="1"/>
  <c r="E61" i="3"/>
  <c r="E62" i="3" s="1"/>
  <c r="J62" i="3"/>
  <c r="P62" i="3"/>
  <c r="D62" i="3"/>
  <c r="R63" i="3" l="1"/>
  <c r="R64" i="3" s="1"/>
  <c r="F63" i="3"/>
  <c r="F64" i="3" s="1"/>
  <c r="L63" i="3"/>
  <c r="L64" i="3" s="1"/>
  <c r="Q63" i="3"/>
  <c r="Q64" i="3" s="1"/>
  <c r="K63" i="3"/>
  <c r="K64" i="3" s="1"/>
  <c r="P64" i="3"/>
  <c r="D64" i="3"/>
  <c r="J64" i="3"/>
  <c r="E63" i="3"/>
  <c r="E64" i="3" s="1"/>
  <c r="R65" i="3" l="1"/>
  <c r="R66" i="3" s="1"/>
  <c r="F65" i="3"/>
  <c r="F66" i="3" s="1"/>
  <c r="L65" i="3"/>
  <c r="L66" i="3" s="1"/>
  <c r="Q65" i="3"/>
  <c r="Q66" i="3" s="1"/>
  <c r="K65" i="3"/>
  <c r="K66" i="3" s="1"/>
  <c r="E65" i="3"/>
  <c r="E66" i="3" s="1"/>
  <c r="P66" i="3"/>
  <c r="J66" i="3"/>
  <c r="D66" i="3"/>
  <c r="R67" i="3" l="1"/>
  <c r="R68" i="3" s="1"/>
  <c r="F67" i="3"/>
  <c r="F68" i="3" s="1"/>
  <c r="K67" i="3"/>
  <c r="K68" i="3" s="1"/>
  <c r="Q67" i="3"/>
  <c r="Q68" i="3" s="1"/>
  <c r="L67" i="3"/>
  <c r="L68" i="3" s="1"/>
  <c r="E67" i="3"/>
  <c r="E68" i="3" s="1"/>
  <c r="P68" i="3"/>
  <c r="D68" i="3"/>
  <c r="J68" i="3"/>
  <c r="R69" i="3" l="1"/>
  <c r="R70" i="3" s="1"/>
  <c r="F69" i="3"/>
  <c r="F70" i="3" s="1"/>
  <c r="K69" i="3"/>
  <c r="K70" i="3" s="1"/>
  <c r="Q69" i="3"/>
  <c r="Q70" i="3" s="1"/>
  <c r="E69" i="3"/>
  <c r="E70" i="3" s="1"/>
  <c r="L69" i="3"/>
  <c r="L70" i="3" s="1"/>
  <c r="J70" i="3"/>
  <c r="D70" i="3"/>
  <c r="P70" i="3"/>
  <c r="R71" i="3" l="1"/>
  <c r="R72" i="3" s="1"/>
  <c r="F71" i="3"/>
  <c r="F72" i="3" s="1"/>
  <c r="K71" i="3"/>
  <c r="K72" i="3" s="1"/>
  <c r="Q71" i="3"/>
  <c r="Q72" i="3" s="1"/>
  <c r="E71" i="3"/>
  <c r="E72" i="3" s="1"/>
  <c r="P72" i="3"/>
  <c r="D72" i="3"/>
  <c r="J72" i="3"/>
  <c r="L71" i="3"/>
  <c r="L72" i="3" s="1"/>
  <c r="R73" i="3" l="1"/>
  <c r="R74" i="3" s="1"/>
  <c r="F73" i="3"/>
  <c r="F74" i="3" s="1"/>
  <c r="K73" i="3"/>
  <c r="K74" i="3" s="1"/>
  <c r="Q73" i="3"/>
  <c r="Q74" i="3" s="1"/>
  <c r="L73" i="3"/>
  <c r="L74" i="3" s="1"/>
  <c r="E73" i="3"/>
  <c r="E74" i="3" s="1"/>
  <c r="J74" i="3"/>
  <c r="P74" i="3"/>
  <c r="D74" i="3"/>
  <c r="R75" i="3" l="1"/>
  <c r="R76" i="3" s="1"/>
  <c r="F75" i="3"/>
  <c r="F76" i="3" s="1"/>
  <c r="K75" i="3"/>
  <c r="K76" i="3" s="1"/>
  <c r="Q75" i="3"/>
  <c r="Q76" i="3" s="1"/>
  <c r="L75" i="3"/>
  <c r="L76" i="3" s="1"/>
  <c r="E75" i="3"/>
  <c r="E76" i="3" s="1"/>
  <c r="P76" i="3"/>
  <c r="D76" i="3"/>
  <c r="J76" i="3"/>
  <c r="R77" i="3" l="1"/>
  <c r="F77" i="3"/>
  <c r="K77" i="3"/>
  <c r="Q77" i="3"/>
  <c r="E77" i="3"/>
  <c r="L77" i="3"/>
</calcChain>
</file>

<file path=xl/sharedStrings.xml><?xml version="1.0" encoding="utf-8"?>
<sst xmlns="http://schemas.openxmlformats.org/spreadsheetml/2006/main" count="71" uniqueCount="55">
  <si>
    <t>A</t>
  </si>
  <si>
    <t>X</t>
  </si>
  <si>
    <t>Magnitude</t>
  </si>
  <si>
    <t>Angle</t>
  </si>
  <si>
    <t>Y</t>
  </si>
  <si>
    <t>The MIT License (MIT)</t>
  </si>
  <si>
    <t>Permission is hereby granted, free of charge, to any person obtaining a copy</t>
  </si>
  <si>
    <t>of this software and associated documentation files (the "Software"), to deal</t>
  </si>
  <si>
    <t>in the Software without restriction, including without limitation the rights</t>
  </si>
  <si>
    <t>to use, copy, modify, merge, publish, distribute, sublicense, and/or sell</t>
  </si>
  <si>
    <t>copies of the Software, and to permit persons to whom the Software is</t>
  </si>
  <si>
    <t>furnished to do so, subject to the following conditions:</t>
  </si>
  <si>
    <t>The above copyright notice and this permission notice shall be included in all</t>
  </si>
  <si>
    <t>copies or substantial portions of the Software.</t>
  </si>
  <si>
    <t>THE SOFTWARE IS PROVIDED "AS IS", WITHOUT WARRANTY OF ANY KIND, EXPRESS OR</t>
  </si>
  <si>
    <t>IMPLIED, INCLUDING BUT NOT LIMITED TO THE WARRANTIES OF MERCHANTABILITY,</t>
  </si>
  <si>
    <t>FITNESS FOR A PARTICULAR PURPOSE AND NONINFRINGEMENT. IN NO EVENT SHALL THE</t>
  </si>
  <si>
    <t>AUTHORS OR COPYRIGHT HOLDERS BE LIABLE FOR ANY CLAIM, DAMAGES OR OTHER</t>
  </si>
  <si>
    <t>LIABILITY, WHETHER IN AN ACTION OF CONTRACT, TORT OR OTHERWISE, ARISING FROM,</t>
  </si>
  <si>
    <t>OUT OF OR IN CONNECTION WITH THE SOFTWARE OR THE USE OR OTHER DEALINGS IN THE</t>
  </si>
  <si>
    <t>SOFTWARE.</t>
  </si>
  <si>
    <t>B</t>
  </si>
  <si>
    <t>C</t>
  </si>
  <si>
    <t>[°]</t>
  </si>
  <si>
    <t>[rad]</t>
  </si>
  <si>
    <t>Coordinates</t>
  </si>
  <si>
    <r>
      <t xml:space="preserve">Copyright </t>
    </r>
    <r>
      <rPr>
        <sz val="16"/>
        <color theme="1"/>
        <rFont val="Calibri"/>
        <family val="2"/>
      </rPr>
      <t>©</t>
    </r>
    <r>
      <rPr>
        <sz val="16"/>
        <color theme="1"/>
        <rFont val="Calibri"/>
        <family val="2"/>
        <scheme val="minor"/>
      </rPr>
      <t xml:space="preserve"> 2017-2018 Carlos Gamez | Engineers Tools</t>
    </r>
  </si>
  <si>
    <t>3rd</t>
  </si>
  <si>
    <t>5th</t>
  </si>
  <si>
    <t>7th</t>
  </si>
  <si>
    <t>9th</t>
  </si>
  <si>
    <t>11th</t>
  </si>
  <si>
    <t>13th</t>
  </si>
  <si>
    <t>15th</t>
  </si>
  <si>
    <t>Harmonic Vector Visualiser</t>
  </si>
  <si>
    <t>Mag</t>
  </si>
  <si>
    <t>Order</t>
  </si>
  <si>
    <t>1st</t>
  </si>
  <si>
    <t>Reference Angle</t>
  </si>
  <si>
    <t>Animation Running</t>
  </si>
  <si>
    <t>Data Points for Sinusoidal Chart</t>
  </si>
  <si>
    <t>Order -&gt;</t>
  </si>
  <si>
    <t>Mag -&gt;</t>
  </si>
  <si>
    <t>Total</t>
  </si>
  <si>
    <t>Cursor</t>
  </si>
  <si>
    <t>Coord</t>
  </si>
  <si>
    <t>Main Three-phase Vectors</t>
  </si>
  <si>
    <t>17th</t>
  </si>
  <si>
    <t>19th</t>
  </si>
  <si>
    <t>21st</t>
  </si>
  <si>
    <t>23rd</t>
  </si>
  <si>
    <t>25th</t>
  </si>
  <si>
    <t>27th</t>
  </si>
  <si>
    <t>29th</t>
  </si>
  <si>
    <t>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</si>
</sst>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3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/>
    <xf numFmtId="2" fontId="1" fillId="4" borderId="2" xfId="4" applyNumberFormat="1" applyBorder="1" applyAlignment="1">
      <alignment vertical="center"/>
    </xf>
    <xf numFmtId="2" fontId="1" fillId="3" borderId="2" xfId="3" applyNumberFormat="1" applyBorder="1" applyAlignment="1">
      <alignment vertical="center"/>
    </xf>
    <xf numFmtId="2" fontId="1" fillId="2" borderId="2" xfId="2" applyNumberFormat="1" applyBorder="1" applyAlignment="1">
      <alignment vertical="center"/>
    </xf>
    <xf numFmtId="0" fontId="0" fillId="0" borderId="2" xfId="0" applyBorder="1" applyAlignment="1">
      <alignment horizontal="center"/>
    </xf>
    <xf numFmtId="2" fontId="1" fillId="7" borderId="2" xfId="7" applyNumberFormat="1" applyBorder="1" applyAlignment="1">
      <alignment vertical="center"/>
    </xf>
    <xf numFmtId="0" fontId="1" fillId="7" borderId="2" xfId="7" applyBorder="1"/>
    <xf numFmtId="0" fontId="1" fillId="7" borderId="2" xfId="7" applyBorder="1" applyAlignment="1">
      <alignment horizontal="center" vertical="center"/>
    </xf>
    <xf numFmtId="0" fontId="1" fillId="8" borderId="2" xfId="8" applyBorder="1"/>
    <xf numFmtId="0" fontId="1" fillId="8" borderId="2" xfId="8" applyBorder="1" applyAlignment="1">
      <alignment horizontal="center" vertical="center"/>
    </xf>
    <xf numFmtId="2" fontId="1" fillId="8" borderId="2" xfId="8" applyNumberFormat="1" applyBorder="1" applyAlignment="1">
      <alignment vertical="center"/>
    </xf>
    <xf numFmtId="0" fontId="1" fillId="6" borderId="2" xfId="6" applyBorder="1"/>
    <xf numFmtId="0" fontId="1" fillId="6" borderId="2" xfId="6" applyBorder="1" applyAlignment="1">
      <alignment horizontal="center" vertical="center"/>
    </xf>
    <xf numFmtId="2" fontId="1" fillId="6" borderId="2" xfId="6" applyNumberFormat="1" applyBorder="1" applyAlignment="1">
      <alignment vertical="center"/>
    </xf>
    <xf numFmtId="164" fontId="5" fillId="5" borderId="4" xfId="5" applyNumberFormat="1" applyBorder="1" applyAlignment="1">
      <alignment horizontal="center"/>
    </xf>
    <xf numFmtId="0" fontId="0" fillId="0" borderId="0" xfId="0"/>
    <xf numFmtId="165" fontId="0" fillId="0" borderId="0" xfId="0" applyNumberFormat="1"/>
    <xf numFmtId="0" fontId="8" fillId="0" borderId="0" xfId="11" applyAlignment="1">
      <alignment horizontal="right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1" fillId="4" borderId="2" xfId="4" applyNumberFormat="1" applyBorder="1" applyAlignment="1">
      <alignment horizontal="center" vertical="center"/>
    </xf>
    <xf numFmtId="2" fontId="1" fillId="7" borderId="2" xfId="7" applyNumberFormat="1" applyBorder="1" applyAlignment="1">
      <alignment horizontal="center" vertical="center"/>
    </xf>
    <xf numFmtId="0" fontId="1" fillId="7" borderId="2" xfId="7" applyBorder="1" applyAlignment="1">
      <alignment horizontal="center" vertical="center"/>
    </xf>
    <xf numFmtId="2" fontId="1" fillId="8" borderId="2" xfId="8" applyNumberFormat="1" applyBorder="1" applyAlignment="1">
      <alignment horizontal="center" vertical="center"/>
    </xf>
    <xf numFmtId="164" fontId="5" fillId="5" borderId="3" xfId="5" applyNumberFormat="1" applyAlignment="1">
      <alignment horizontal="center" vertical="center"/>
    </xf>
    <xf numFmtId="2" fontId="1" fillId="3" borderId="2" xfId="3" applyNumberFormat="1" applyBorder="1" applyAlignment="1">
      <alignment horizontal="center" vertical="center"/>
    </xf>
    <xf numFmtId="0" fontId="1" fillId="3" borderId="2" xfId="3" applyBorder="1" applyAlignment="1">
      <alignment horizontal="center" vertical="center"/>
    </xf>
    <xf numFmtId="0" fontId="1" fillId="4" borderId="2" xfId="4" applyBorder="1" applyAlignment="1">
      <alignment horizontal="center" vertical="center"/>
    </xf>
    <xf numFmtId="2" fontId="1" fillId="2" borderId="2" xfId="2" applyNumberFormat="1" applyBorder="1" applyAlignment="1">
      <alignment horizontal="center" vertical="center"/>
    </xf>
    <xf numFmtId="0" fontId="1" fillId="2" borderId="2" xfId="2" applyBorder="1" applyAlignment="1">
      <alignment horizontal="center" vertical="center"/>
    </xf>
    <xf numFmtId="0" fontId="1" fillId="8" borderId="2" xfId="8" applyBorder="1" applyAlignment="1">
      <alignment horizontal="center" vertical="center"/>
    </xf>
    <xf numFmtId="2" fontId="1" fillId="6" borderId="2" xfId="6" applyNumberFormat="1" applyBorder="1" applyAlignment="1">
      <alignment horizontal="center" vertical="center"/>
    </xf>
    <xf numFmtId="0" fontId="1" fillId="6" borderId="2" xfId="6" applyBorder="1" applyAlignment="1">
      <alignment horizontal="center" vertical="center"/>
    </xf>
    <xf numFmtId="0" fontId="1" fillId="6" borderId="2" xfId="6" applyBorder="1" applyAlignment="1">
      <alignment horizontal="center"/>
    </xf>
    <xf numFmtId="0" fontId="1" fillId="7" borderId="2" xfId="7" applyBorder="1" applyAlignment="1">
      <alignment horizontal="center"/>
    </xf>
    <xf numFmtId="0" fontId="1" fillId="8" borderId="2" xfId="8" applyBorder="1" applyAlignment="1">
      <alignment horizontal="center"/>
    </xf>
    <xf numFmtId="1" fontId="1" fillId="3" borderId="2" xfId="3" applyNumberFormat="1" applyBorder="1" applyAlignment="1">
      <alignment horizontal="center" vertical="center"/>
    </xf>
    <xf numFmtId="0" fontId="2" fillId="0" borderId="1" xfId="1" applyAlignment="1">
      <alignment horizontal="center"/>
    </xf>
    <xf numFmtId="0" fontId="7" fillId="0" borderId="7" xfId="9" applyAlignment="1">
      <alignment horizontal="center"/>
    </xf>
    <xf numFmtId="0" fontId="8" fillId="0" borderId="8" xfId="1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2">
    <cellStyle name="20% - Accent1" xfId="2" builtinId="30"/>
    <cellStyle name="20% - Accent2" xfId="3" builtinId="34"/>
    <cellStyle name="20% - Accent4" xfId="4" builtinId="42"/>
    <cellStyle name="40% - Accent1" xfId="6" builtinId="31"/>
    <cellStyle name="40% - Accent2" xfId="7" builtinId="35"/>
    <cellStyle name="40% - Accent4" xfId="8" builtinId="43"/>
    <cellStyle name="Heading 1" xfId="1" builtinId="16"/>
    <cellStyle name="Heading 2" xfId="9" builtinId="17"/>
    <cellStyle name="Heading 3" xfId="10" builtinId="18"/>
    <cellStyle name="Heading 4" xfId="11" builtinId="19"/>
    <cellStyle name="Input" xfId="5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Harmonics!$C$8</c:f>
              <c:strCache>
                <c:ptCount val="1"/>
                <c:pt idx="0">
                  <c:v>1st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Harmonics!$E$48:$E$49</c:f>
              <c:numCache>
                <c:formatCode>0.00</c:formatCode>
                <c:ptCount val="2"/>
                <c:pt idx="0">
                  <c:v>0</c:v>
                </c:pt>
                <c:pt idx="1">
                  <c:v>-0.76501684259097946</c:v>
                </c:pt>
              </c:numCache>
            </c:numRef>
          </c:xVal>
          <c:yVal>
            <c:numRef>
              <c:f>Harmonics!$F$48:$F$49</c:f>
              <c:numCache>
                <c:formatCode>0.00</c:formatCode>
                <c:ptCount val="2"/>
                <c:pt idx="0">
                  <c:v>0</c:v>
                </c:pt>
                <c:pt idx="1">
                  <c:v>8.0406510205887488E-2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Harmonics!$C$8</c:f>
              <c:strCache>
                <c:ptCount val="1"/>
                <c:pt idx="0">
                  <c:v>1st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Harmonics!$K$48:$K$49</c:f>
              <c:numCache>
                <c:formatCode>0.00</c:formatCode>
                <c:ptCount val="2"/>
                <c:pt idx="0">
                  <c:v>0</c:v>
                </c:pt>
                <c:pt idx="1">
                  <c:v>0.31287434082753829</c:v>
                </c:pt>
              </c:numCache>
            </c:numRef>
          </c:xVal>
          <c:yVal>
            <c:numRef>
              <c:f>Harmonics!$L$48:$L$49</c:f>
              <c:numCache>
                <c:formatCode>0.00</c:formatCode>
                <c:ptCount val="2"/>
                <c:pt idx="0">
                  <c:v>0</c:v>
                </c:pt>
                <c:pt idx="1">
                  <c:v>-0.70272727510969324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Harmonics!$C$8</c:f>
              <c:strCache>
                <c:ptCount val="1"/>
                <c:pt idx="0">
                  <c:v>1st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Harmonics!$Q$48:$Q$49</c:f>
              <c:numCache>
                <c:formatCode>0.00</c:formatCode>
                <c:ptCount val="2"/>
                <c:pt idx="0">
                  <c:v>0</c:v>
                </c:pt>
                <c:pt idx="1">
                  <c:v>0.45214250176344106</c:v>
                </c:pt>
              </c:numCache>
            </c:numRef>
          </c:xVal>
          <c:yVal>
            <c:numRef>
              <c:f>Harmonics!$R$48:$R$49</c:f>
              <c:numCache>
                <c:formatCode>0.00</c:formatCode>
                <c:ptCount val="2"/>
                <c:pt idx="0">
                  <c:v>0</c:v>
                </c:pt>
                <c:pt idx="1">
                  <c:v>0.62232076490380561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Harmonics!$C$10</c:f>
              <c:strCache>
                <c:ptCount val="1"/>
                <c:pt idx="0">
                  <c:v>3rd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Harmonics!$E$50:$E$51</c:f>
              <c:numCache>
                <c:formatCode>0.00</c:formatCode>
                <c:ptCount val="2"/>
                <c:pt idx="0">
                  <c:v>-0.76501684259097946</c:v>
                </c:pt>
                <c:pt idx="1">
                  <c:v>-0.91133322971331077</c:v>
                </c:pt>
              </c:numCache>
            </c:numRef>
          </c:xVal>
          <c:yVal>
            <c:numRef>
              <c:f>Harmonics!$F$50:$F$51</c:f>
              <c:numCache>
                <c:formatCode>0.00</c:formatCode>
                <c:ptCount val="2"/>
                <c:pt idx="0">
                  <c:v>8.0406510205887488E-2</c:v>
                </c:pt>
                <c:pt idx="1">
                  <c:v>0.12794758626357178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Harmonics!$C$10</c:f>
              <c:strCache>
                <c:ptCount val="1"/>
                <c:pt idx="0">
                  <c:v>3rd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Harmonics!$K$50:$K$51</c:f>
              <c:numCache>
                <c:formatCode>0.00</c:formatCode>
                <c:ptCount val="2"/>
                <c:pt idx="0">
                  <c:v>0.31287434082753829</c:v>
                </c:pt>
                <c:pt idx="1">
                  <c:v>0.16655795370520698</c:v>
                </c:pt>
              </c:numCache>
            </c:numRef>
          </c:xVal>
          <c:yVal>
            <c:numRef>
              <c:f>Harmonics!$L$50:$L$51</c:f>
              <c:numCache>
                <c:formatCode>0.00</c:formatCode>
                <c:ptCount val="2"/>
                <c:pt idx="0">
                  <c:v>-0.70272727510969324</c:v>
                </c:pt>
                <c:pt idx="1">
                  <c:v>-0.65518619905200892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Harmonics!$C$10</c:f>
              <c:strCache>
                <c:ptCount val="1"/>
                <c:pt idx="0">
                  <c:v>3rd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Harmonics!$Q$50:$Q$51</c:f>
              <c:numCache>
                <c:formatCode>0.00</c:formatCode>
                <c:ptCount val="2"/>
                <c:pt idx="0">
                  <c:v>0.45214250176344106</c:v>
                </c:pt>
                <c:pt idx="1">
                  <c:v>0.3058261146411097</c:v>
                </c:pt>
              </c:numCache>
            </c:numRef>
          </c:xVal>
          <c:yVal>
            <c:numRef>
              <c:f>Harmonics!$R$50:$R$51</c:f>
              <c:numCache>
                <c:formatCode>0.00</c:formatCode>
                <c:ptCount val="2"/>
                <c:pt idx="0">
                  <c:v>0.62232076490380561</c:v>
                </c:pt>
                <c:pt idx="1">
                  <c:v>0.66986184096148971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Harmonics!$C$12</c:f>
              <c:strCache>
                <c:ptCount val="1"/>
                <c:pt idx="0">
                  <c:v>5th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Harmonics!$E$52:$E$53</c:f>
              <c:numCache>
                <c:formatCode>0.00</c:formatCode>
                <c:ptCount val="2"/>
                <c:pt idx="0">
                  <c:v>-0.91133322971331077</c:v>
                </c:pt>
                <c:pt idx="1">
                  <c:v>-0.97795056846595985</c:v>
                </c:pt>
              </c:numCache>
            </c:numRef>
          </c:xVal>
          <c:yVal>
            <c:numRef>
              <c:f>Harmonics!$F$52:$F$53</c:f>
              <c:numCache>
                <c:formatCode>0.00</c:formatCode>
                <c:ptCount val="2"/>
                <c:pt idx="0">
                  <c:v>0.12794758626357178</c:v>
                </c:pt>
                <c:pt idx="1">
                  <c:v>0.16640912472511024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Harmonics!$C$12</c:f>
              <c:strCache>
                <c:ptCount val="1"/>
                <c:pt idx="0">
                  <c:v>5th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Harmonics!$K$52:$K$53</c:f>
              <c:numCache>
                <c:formatCode>0.00</c:formatCode>
                <c:ptCount val="2"/>
                <c:pt idx="0">
                  <c:v>0.16655795370520698</c:v>
                </c:pt>
                <c:pt idx="1">
                  <c:v>0.23317529245785618</c:v>
                </c:pt>
              </c:numCache>
            </c:numRef>
          </c:xVal>
          <c:yVal>
            <c:numRef>
              <c:f>Harmonics!$L$52:$L$53</c:f>
              <c:numCache>
                <c:formatCode>0.00</c:formatCode>
                <c:ptCount val="2"/>
                <c:pt idx="0">
                  <c:v>-0.65518619905200892</c:v>
                </c:pt>
                <c:pt idx="1">
                  <c:v>-0.6167246605904706</c:v>
                </c:pt>
              </c:numCache>
            </c:numRef>
          </c:yVal>
          <c:smooth val="0"/>
        </c:ser>
        <c:ser>
          <c:idx val="6"/>
          <c:order val="8"/>
          <c:tx>
            <c:strRef>
              <c:f>Harmonics!$C$12</c:f>
              <c:strCache>
                <c:ptCount val="1"/>
                <c:pt idx="0">
                  <c:v>5th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Harmonics!$Q$52:$Q$53</c:f>
              <c:numCache>
                <c:formatCode>0.00</c:formatCode>
                <c:ptCount val="2"/>
                <c:pt idx="0">
                  <c:v>0.3058261146411097</c:v>
                </c:pt>
                <c:pt idx="1">
                  <c:v>0.30582611464110948</c:v>
                </c:pt>
              </c:numCache>
            </c:numRef>
          </c:xVal>
          <c:yVal>
            <c:numRef>
              <c:f>Harmonics!$R$52:$R$53</c:f>
              <c:numCache>
                <c:formatCode>0.00</c:formatCode>
                <c:ptCount val="2"/>
                <c:pt idx="0">
                  <c:v>0.66986184096148971</c:v>
                </c:pt>
                <c:pt idx="1">
                  <c:v>0.59293876403841272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Harmonics!$C$14</c:f>
              <c:strCache>
                <c:ptCount val="1"/>
                <c:pt idx="0">
                  <c:v>7th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Harmonics!$E$54:$E$55</c:f>
              <c:numCache>
                <c:formatCode>0.00</c:formatCode>
                <c:ptCount val="2"/>
                <c:pt idx="0">
                  <c:v>-0.97795056846595985</c:v>
                </c:pt>
                <c:pt idx="1">
                  <c:v>-0.97795056846595985</c:v>
                </c:pt>
              </c:numCache>
            </c:numRef>
          </c:xVal>
          <c:yVal>
            <c:numRef>
              <c:f>Harmonics!$F$54:$F$55</c:f>
              <c:numCache>
                <c:formatCode>0.00</c:formatCode>
                <c:ptCount val="2"/>
                <c:pt idx="0">
                  <c:v>0.16640912472511024</c:v>
                </c:pt>
                <c:pt idx="1">
                  <c:v>0.16640912472511024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Harmonics!$C$14</c:f>
              <c:strCache>
                <c:ptCount val="1"/>
                <c:pt idx="0">
                  <c:v>7th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Harmonics!$K$54:$K$55</c:f>
              <c:numCache>
                <c:formatCode>0.00</c:formatCode>
                <c:ptCount val="2"/>
                <c:pt idx="0">
                  <c:v>0.23317529245785618</c:v>
                </c:pt>
                <c:pt idx="1">
                  <c:v>0.23317529245785618</c:v>
                </c:pt>
              </c:numCache>
            </c:numRef>
          </c:xVal>
          <c:yVal>
            <c:numRef>
              <c:f>Harmonics!$L$54:$L$55</c:f>
              <c:numCache>
                <c:formatCode>0.00</c:formatCode>
                <c:ptCount val="2"/>
                <c:pt idx="0">
                  <c:v>-0.6167246605904706</c:v>
                </c:pt>
                <c:pt idx="1">
                  <c:v>-0.6167246605904706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Harmonics!$C$14</c:f>
              <c:strCache>
                <c:ptCount val="1"/>
                <c:pt idx="0">
                  <c:v>7th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Harmonics!$Q$54:$Q$55</c:f>
              <c:numCache>
                <c:formatCode>0.00</c:formatCode>
                <c:ptCount val="2"/>
                <c:pt idx="0">
                  <c:v>0.30582611464110948</c:v>
                </c:pt>
                <c:pt idx="1">
                  <c:v>0.30582611464110948</c:v>
                </c:pt>
              </c:numCache>
            </c:numRef>
          </c:xVal>
          <c:yVal>
            <c:numRef>
              <c:f>Harmonics!$R$54:$R$55</c:f>
              <c:numCache>
                <c:formatCode>0.00</c:formatCode>
                <c:ptCount val="2"/>
                <c:pt idx="0">
                  <c:v>0.59293876403841272</c:v>
                </c:pt>
                <c:pt idx="1">
                  <c:v>0.59293876403841272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Harmonics!$C$16</c:f>
              <c:strCache>
                <c:ptCount val="1"/>
                <c:pt idx="0">
                  <c:v>9th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Harmonics!$E$56:$E$57</c:f>
              <c:numCache>
                <c:formatCode>0.00</c:formatCode>
                <c:ptCount val="2"/>
                <c:pt idx="0">
                  <c:v>-0.97795056846595985</c:v>
                </c:pt>
                <c:pt idx="1">
                  <c:v>-0.97795056846595985</c:v>
                </c:pt>
              </c:numCache>
            </c:numRef>
          </c:xVal>
          <c:yVal>
            <c:numRef>
              <c:f>Harmonics!$F$56:$F$57</c:f>
              <c:numCache>
                <c:formatCode>0.00</c:formatCode>
                <c:ptCount val="2"/>
                <c:pt idx="0">
                  <c:v>0.16640912472511024</c:v>
                </c:pt>
                <c:pt idx="1">
                  <c:v>0.16640912472511024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Harmonics!$C$16</c:f>
              <c:strCache>
                <c:ptCount val="1"/>
                <c:pt idx="0">
                  <c:v>9th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Harmonics!$K$56:$K$57</c:f>
              <c:numCache>
                <c:formatCode>0.00</c:formatCode>
                <c:ptCount val="2"/>
                <c:pt idx="0">
                  <c:v>0.23317529245785618</c:v>
                </c:pt>
                <c:pt idx="1">
                  <c:v>0.23317529245785618</c:v>
                </c:pt>
              </c:numCache>
            </c:numRef>
          </c:xVal>
          <c:yVal>
            <c:numRef>
              <c:f>Harmonics!$L$56:$L$57</c:f>
              <c:numCache>
                <c:formatCode>0.00</c:formatCode>
                <c:ptCount val="2"/>
                <c:pt idx="0">
                  <c:v>-0.6167246605904706</c:v>
                </c:pt>
                <c:pt idx="1">
                  <c:v>-0.6167246605904706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Harmonics!$C$16</c:f>
              <c:strCache>
                <c:ptCount val="1"/>
                <c:pt idx="0">
                  <c:v>9th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Harmonics!$Q$56:$Q$57</c:f>
              <c:numCache>
                <c:formatCode>0.00</c:formatCode>
                <c:ptCount val="2"/>
                <c:pt idx="0">
                  <c:v>0.30582611464110948</c:v>
                </c:pt>
                <c:pt idx="1">
                  <c:v>0.30582611464110948</c:v>
                </c:pt>
              </c:numCache>
            </c:numRef>
          </c:xVal>
          <c:yVal>
            <c:numRef>
              <c:f>Harmonics!$R$56:$R$57</c:f>
              <c:numCache>
                <c:formatCode>0.00</c:formatCode>
                <c:ptCount val="2"/>
                <c:pt idx="0">
                  <c:v>0.59293876403841272</c:v>
                </c:pt>
                <c:pt idx="1">
                  <c:v>0.59293876403841272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Harmonics!$C$18</c:f>
              <c:strCache>
                <c:ptCount val="1"/>
                <c:pt idx="0">
                  <c:v>11th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Harmonics!$E$58:$E$59</c:f>
              <c:numCache>
                <c:formatCode>0.00</c:formatCode>
                <c:ptCount val="2"/>
                <c:pt idx="0">
                  <c:v>-0.97795056846595985</c:v>
                </c:pt>
                <c:pt idx="1">
                  <c:v>-0.97795056846595985</c:v>
                </c:pt>
              </c:numCache>
            </c:numRef>
          </c:xVal>
          <c:yVal>
            <c:numRef>
              <c:f>Harmonics!$F$58:$F$59</c:f>
              <c:numCache>
                <c:formatCode>0.00</c:formatCode>
                <c:ptCount val="2"/>
                <c:pt idx="0">
                  <c:v>0.16640912472511024</c:v>
                </c:pt>
                <c:pt idx="1">
                  <c:v>0.16640912472511024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Harmonics!$C$18</c:f>
              <c:strCache>
                <c:ptCount val="1"/>
                <c:pt idx="0">
                  <c:v>11th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Harmonics!$K$58:$K$59</c:f>
              <c:numCache>
                <c:formatCode>0.00</c:formatCode>
                <c:ptCount val="2"/>
                <c:pt idx="0">
                  <c:v>0.23317529245785618</c:v>
                </c:pt>
                <c:pt idx="1">
                  <c:v>0.23317529245785618</c:v>
                </c:pt>
              </c:numCache>
            </c:numRef>
          </c:xVal>
          <c:yVal>
            <c:numRef>
              <c:f>Harmonics!$L$58:$L$59</c:f>
              <c:numCache>
                <c:formatCode>0.00</c:formatCode>
                <c:ptCount val="2"/>
                <c:pt idx="0">
                  <c:v>-0.6167246605904706</c:v>
                </c:pt>
                <c:pt idx="1">
                  <c:v>-0.6167246605904706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Harmonics!$C$18</c:f>
              <c:strCache>
                <c:ptCount val="1"/>
                <c:pt idx="0">
                  <c:v>11th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Harmonics!$Q$58:$Q$59</c:f>
              <c:numCache>
                <c:formatCode>0.00</c:formatCode>
                <c:ptCount val="2"/>
                <c:pt idx="0">
                  <c:v>0.30582611464110948</c:v>
                </c:pt>
                <c:pt idx="1">
                  <c:v>0.30582611464110948</c:v>
                </c:pt>
              </c:numCache>
            </c:numRef>
          </c:xVal>
          <c:yVal>
            <c:numRef>
              <c:f>Harmonics!$R$58:$R$59</c:f>
              <c:numCache>
                <c:formatCode>0.00</c:formatCode>
                <c:ptCount val="2"/>
                <c:pt idx="0">
                  <c:v>0.59293876403841272</c:v>
                </c:pt>
                <c:pt idx="1">
                  <c:v>0.59293876403841272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Harmonics!$C$20</c:f>
              <c:strCache>
                <c:ptCount val="1"/>
                <c:pt idx="0">
                  <c:v>13th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Harmonics!$E$60:$E$61</c:f>
              <c:numCache>
                <c:formatCode>0.00</c:formatCode>
                <c:ptCount val="2"/>
                <c:pt idx="0">
                  <c:v>-0.97795056846595985</c:v>
                </c:pt>
                <c:pt idx="1">
                  <c:v>-0.97795056846595985</c:v>
                </c:pt>
              </c:numCache>
            </c:numRef>
          </c:xVal>
          <c:yVal>
            <c:numRef>
              <c:f>Harmonics!$F$60:$F$61</c:f>
              <c:numCache>
                <c:formatCode>0.00</c:formatCode>
                <c:ptCount val="2"/>
                <c:pt idx="0">
                  <c:v>0.16640912472511024</c:v>
                </c:pt>
                <c:pt idx="1">
                  <c:v>0.16640912472511024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Harmonics!$C$20</c:f>
              <c:strCache>
                <c:ptCount val="1"/>
                <c:pt idx="0">
                  <c:v>13th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Harmonics!$K$60:$K$61</c:f>
              <c:numCache>
                <c:formatCode>0.00</c:formatCode>
                <c:ptCount val="2"/>
                <c:pt idx="0">
                  <c:v>0.23317529245785618</c:v>
                </c:pt>
                <c:pt idx="1">
                  <c:v>0.23317529245785618</c:v>
                </c:pt>
              </c:numCache>
            </c:numRef>
          </c:xVal>
          <c:yVal>
            <c:numRef>
              <c:f>Harmonics!$L$60:$L$61</c:f>
              <c:numCache>
                <c:formatCode>0.00</c:formatCode>
                <c:ptCount val="2"/>
                <c:pt idx="0">
                  <c:v>-0.6167246605904706</c:v>
                </c:pt>
                <c:pt idx="1">
                  <c:v>-0.6167246605904706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Harmonics!$C$20</c:f>
              <c:strCache>
                <c:ptCount val="1"/>
                <c:pt idx="0">
                  <c:v>13th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Harmonics!$Q$60:$Q$61</c:f>
              <c:numCache>
                <c:formatCode>0.00</c:formatCode>
                <c:ptCount val="2"/>
                <c:pt idx="0">
                  <c:v>0.30582611464110948</c:v>
                </c:pt>
                <c:pt idx="1">
                  <c:v>0.30582611464110948</c:v>
                </c:pt>
              </c:numCache>
            </c:numRef>
          </c:xVal>
          <c:yVal>
            <c:numRef>
              <c:f>Harmonics!$R$60:$R$61</c:f>
              <c:numCache>
                <c:formatCode>0.00</c:formatCode>
                <c:ptCount val="2"/>
                <c:pt idx="0">
                  <c:v>0.59293876403841272</c:v>
                </c:pt>
                <c:pt idx="1">
                  <c:v>0.59293876403841272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564088"/>
        <c:axId val="410564480"/>
      </c:scatterChart>
      <c:valAx>
        <c:axId val="410564088"/>
        <c:scaling>
          <c:orientation val="minMax"/>
          <c:max val="1"/>
          <c:min val="-1"/>
        </c:scaling>
        <c:delete val="0"/>
        <c:axPos val="b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564480"/>
        <c:crosses val="autoZero"/>
        <c:crossBetween val="midCat"/>
      </c:valAx>
      <c:valAx>
        <c:axId val="410564480"/>
        <c:scaling>
          <c:orientation val="minMax"/>
          <c:max val="1"/>
          <c:min val="-1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564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Harmonics!$W$45</c:f>
              <c:strCache>
                <c:ptCount val="1"/>
                <c:pt idx="0">
                  <c:v>1.0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Harmonics!$W$48:$W$120</c:f>
              <c:numCache>
                <c:formatCode>0.000</c:formatCode>
                <c:ptCount val="73"/>
                <c:pt idx="0">
                  <c:v>0</c:v>
                </c:pt>
                <c:pt idx="1">
                  <c:v>6.7042879036660133E-2</c:v>
                </c:pt>
                <c:pt idx="2">
                  <c:v>0.13357552128225411</c:v>
                </c:pt>
                <c:pt idx="3">
                  <c:v>0.19909157315578518</c:v>
                </c:pt>
                <c:pt idx="4">
                  <c:v>0.26309241794282212</c:v>
                </c:pt>
                <c:pt idx="5">
                  <c:v>0.32509097056976882</c:v>
                </c:pt>
                <c:pt idx="6">
                  <c:v>0.38461538461538458</c:v>
                </c:pt>
                <c:pt idx="7">
                  <c:v>0.44121264334695853</c:v>
                </c:pt>
                <c:pt idx="8">
                  <c:v>0.49445200745118406</c:v>
                </c:pt>
                <c:pt idx="9">
                  <c:v>0.54392829322042113</c:v>
                </c:pt>
                <c:pt idx="10">
                  <c:v>0.58926495624536779</c:v>
                </c:pt>
                <c:pt idx="11">
                  <c:v>0.6301169571453783</c:v>
                </c:pt>
                <c:pt idx="12">
                  <c:v>0.66617338752649125</c:v>
                </c:pt>
                <c:pt idx="13">
                  <c:v>0.69715983618203847</c:v>
                </c:pt>
                <c:pt idx="14">
                  <c:v>0.72284047752762182</c:v>
                </c:pt>
                <c:pt idx="15">
                  <c:v>0.74301986637620643</c:v>
                </c:pt>
                <c:pt idx="16">
                  <c:v>0.75754442539400624</c:v>
                </c:pt>
                <c:pt idx="17">
                  <c:v>0.76630361391672741</c:v>
                </c:pt>
                <c:pt idx="18">
                  <c:v>0.76923076923076927</c:v>
                </c:pt>
                <c:pt idx="19">
                  <c:v>0.76630361391672741</c:v>
                </c:pt>
                <c:pt idx="20">
                  <c:v>0.75754442539400624</c:v>
                </c:pt>
                <c:pt idx="21">
                  <c:v>0.74301986637620643</c:v>
                </c:pt>
                <c:pt idx="22">
                  <c:v>0.72284047752762193</c:v>
                </c:pt>
                <c:pt idx="23">
                  <c:v>0.69715983618203858</c:v>
                </c:pt>
                <c:pt idx="24">
                  <c:v>0.66617338752649136</c:v>
                </c:pt>
                <c:pt idx="25">
                  <c:v>0.6301169571453783</c:v>
                </c:pt>
                <c:pt idx="26">
                  <c:v>0.58926495624536779</c:v>
                </c:pt>
                <c:pt idx="27">
                  <c:v>0.54392829322042124</c:v>
                </c:pt>
                <c:pt idx="28">
                  <c:v>0.49445200745118423</c:v>
                </c:pt>
                <c:pt idx="29">
                  <c:v>0.44121264334695842</c:v>
                </c:pt>
                <c:pt idx="30">
                  <c:v>0.38461538461538458</c:v>
                </c:pt>
                <c:pt idx="31">
                  <c:v>0.32509097056976888</c:v>
                </c:pt>
                <c:pt idx="32">
                  <c:v>0.26309241794282223</c:v>
                </c:pt>
                <c:pt idx="33">
                  <c:v>0.19909157315578541</c:v>
                </c:pt>
                <c:pt idx="34">
                  <c:v>0.13357552128225406</c:v>
                </c:pt>
                <c:pt idx="35">
                  <c:v>6.7042879036660147E-2</c:v>
                </c:pt>
                <c:pt idx="36">
                  <c:v>9.4242188839124622E-17</c:v>
                </c:pt>
                <c:pt idx="37">
                  <c:v>-6.7042879036659966E-2</c:v>
                </c:pt>
                <c:pt idx="38">
                  <c:v>-0.13357552128225422</c:v>
                </c:pt>
                <c:pt idx="39">
                  <c:v>-0.19909157315578524</c:v>
                </c:pt>
                <c:pt idx="40">
                  <c:v>-0.26309241794282207</c:v>
                </c:pt>
                <c:pt idx="41">
                  <c:v>-0.32509097056976871</c:v>
                </c:pt>
                <c:pt idx="42">
                  <c:v>-0.38461538461538475</c:v>
                </c:pt>
                <c:pt idx="43">
                  <c:v>-0.44121264334695859</c:v>
                </c:pt>
                <c:pt idx="44">
                  <c:v>-0.49445200745118406</c:v>
                </c:pt>
                <c:pt idx="45">
                  <c:v>-0.54392829322042113</c:v>
                </c:pt>
                <c:pt idx="46">
                  <c:v>-0.58926495624536768</c:v>
                </c:pt>
                <c:pt idx="47">
                  <c:v>-0.63011695714537819</c:v>
                </c:pt>
                <c:pt idx="48">
                  <c:v>-0.66617338752649113</c:v>
                </c:pt>
                <c:pt idx="49">
                  <c:v>-0.69715983618203858</c:v>
                </c:pt>
                <c:pt idx="50">
                  <c:v>-0.72284047752762193</c:v>
                </c:pt>
                <c:pt idx="51">
                  <c:v>-0.74301986637620643</c:v>
                </c:pt>
                <c:pt idx="52">
                  <c:v>-0.75754442539400624</c:v>
                </c:pt>
                <c:pt idx="53">
                  <c:v>-0.76630361391672741</c:v>
                </c:pt>
                <c:pt idx="54">
                  <c:v>-0.76923076923076927</c:v>
                </c:pt>
                <c:pt idx="55">
                  <c:v>-0.76630361391672741</c:v>
                </c:pt>
                <c:pt idx="56">
                  <c:v>-0.75754442539400635</c:v>
                </c:pt>
                <c:pt idx="57">
                  <c:v>-0.74301986637620654</c:v>
                </c:pt>
                <c:pt idx="58">
                  <c:v>-0.72284047752762182</c:v>
                </c:pt>
                <c:pt idx="59">
                  <c:v>-0.69715983618203847</c:v>
                </c:pt>
                <c:pt idx="60">
                  <c:v>-0.66617338752649125</c:v>
                </c:pt>
                <c:pt idx="61">
                  <c:v>-0.6301169571453783</c:v>
                </c:pt>
                <c:pt idx="62">
                  <c:v>-0.58926495624536779</c:v>
                </c:pt>
                <c:pt idx="63">
                  <c:v>-0.54392829322042135</c:v>
                </c:pt>
                <c:pt idx="64">
                  <c:v>-0.49445200745118434</c:v>
                </c:pt>
                <c:pt idx="65">
                  <c:v>-0.44121264334695887</c:v>
                </c:pt>
                <c:pt idx="66">
                  <c:v>-0.38461538461538497</c:v>
                </c:pt>
                <c:pt idx="67">
                  <c:v>-0.32509097056976866</c:v>
                </c:pt>
                <c:pt idx="68">
                  <c:v>-0.26309241794282201</c:v>
                </c:pt>
                <c:pt idx="69">
                  <c:v>-0.19909157315578516</c:v>
                </c:pt>
                <c:pt idx="70">
                  <c:v>-0.13357552128225414</c:v>
                </c:pt>
                <c:pt idx="71">
                  <c:v>-6.7042879036660244E-2</c:v>
                </c:pt>
                <c:pt idx="72">
                  <c:v>-1.8848437767824924E-16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Harmonics!$X$45</c:f>
              <c:strCache>
                <c:ptCount val="1"/>
                <c:pt idx="0">
                  <c:v>3.0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Harmonics!$X$48:$X$120</c:f>
              <c:numCache>
                <c:formatCode>0.000</c:formatCode>
                <c:ptCount val="73"/>
                <c:pt idx="0">
                  <c:v>0</c:v>
                </c:pt>
                <c:pt idx="1">
                  <c:v>3.9818314631157037E-2</c:v>
                </c:pt>
                <c:pt idx="2">
                  <c:v>7.6923076923076913E-2</c:v>
                </c:pt>
                <c:pt idx="3">
                  <c:v>0.10878565864408424</c:v>
                </c:pt>
                <c:pt idx="4">
                  <c:v>0.13323467750529824</c:v>
                </c:pt>
                <c:pt idx="5">
                  <c:v>0.14860397327524127</c:v>
                </c:pt>
                <c:pt idx="6">
                  <c:v>0.15384615384615385</c:v>
                </c:pt>
                <c:pt idx="7">
                  <c:v>0.14860397327524127</c:v>
                </c:pt>
                <c:pt idx="8">
                  <c:v>0.13323467750529827</c:v>
                </c:pt>
                <c:pt idx="9">
                  <c:v>0.10878565864408425</c:v>
                </c:pt>
                <c:pt idx="10">
                  <c:v>7.6923076923076913E-2</c:v>
                </c:pt>
                <c:pt idx="11">
                  <c:v>3.9818314631157016E-2</c:v>
                </c:pt>
                <c:pt idx="12">
                  <c:v>1.8848437767824926E-17</c:v>
                </c:pt>
                <c:pt idx="13">
                  <c:v>-3.9818314631157051E-2</c:v>
                </c:pt>
                <c:pt idx="14">
                  <c:v>-7.6923076923076886E-2</c:v>
                </c:pt>
                <c:pt idx="15">
                  <c:v>-0.10878565864408424</c:v>
                </c:pt>
                <c:pt idx="16">
                  <c:v>-0.13323467750529822</c:v>
                </c:pt>
                <c:pt idx="17">
                  <c:v>-0.14860397327524127</c:v>
                </c:pt>
                <c:pt idx="18">
                  <c:v>-0.15384615384615385</c:v>
                </c:pt>
                <c:pt idx="19">
                  <c:v>-0.14860397327524127</c:v>
                </c:pt>
                <c:pt idx="20">
                  <c:v>-0.13323467750529824</c:v>
                </c:pt>
                <c:pt idx="21">
                  <c:v>-0.10878565864408417</c:v>
                </c:pt>
                <c:pt idx="22">
                  <c:v>-7.6923076923076872E-2</c:v>
                </c:pt>
                <c:pt idx="23">
                  <c:v>-3.981831463115703E-2</c:v>
                </c:pt>
                <c:pt idx="24">
                  <c:v>-3.7696875535649851E-17</c:v>
                </c:pt>
                <c:pt idx="25">
                  <c:v>3.9818314631157092E-2</c:v>
                </c:pt>
                <c:pt idx="26">
                  <c:v>7.6923076923076927E-2</c:v>
                </c:pt>
                <c:pt idx="27">
                  <c:v>0.10878565864408421</c:v>
                </c:pt>
                <c:pt idx="28">
                  <c:v>0.13323467750529822</c:v>
                </c:pt>
                <c:pt idx="29">
                  <c:v>0.14860397327524127</c:v>
                </c:pt>
                <c:pt idx="30">
                  <c:v>0.15384615384615385</c:v>
                </c:pt>
                <c:pt idx="31">
                  <c:v>0.1486039732752413</c:v>
                </c:pt>
                <c:pt idx="32">
                  <c:v>0.13323467750529833</c:v>
                </c:pt>
                <c:pt idx="33">
                  <c:v>0.10878565864408436</c:v>
                </c:pt>
                <c:pt idx="34">
                  <c:v>7.69230769230769E-2</c:v>
                </c:pt>
                <c:pt idx="35">
                  <c:v>3.9818314631157051E-2</c:v>
                </c:pt>
                <c:pt idx="36">
                  <c:v>5.6545313303474771E-17</c:v>
                </c:pt>
                <c:pt idx="37">
                  <c:v>-3.9818314631156947E-2</c:v>
                </c:pt>
                <c:pt idx="38">
                  <c:v>-7.6923076923077024E-2</c:v>
                </c:pt>
                <c:pt idx="39">
                  <c:v>-0.10878565864408429</c:v>
                </c:pt>
                <c:pt idx="40">
                  <c:v>-0.13323467750529827</c:v>
                </c:pt>
                <c:pt idx="41">
                  <c:v>-0.14860397327524127</c:v>
                </c:pt>
                <c:pt idx="42">
                  <c:v>-0.15384615384615385</c:v>
                </c:pt>
                <c:pt idx="43">
                  <c:v>-0.1486039732752413</c:v>
                </c:pt>
                <c:pt idx="44">
                  <c:v>-0.13323467750529819</c:v>
                </c:pt>
                <c:pt idx="45">
                  <c:v>-0.10878565864408439</c:v>
                </c:pt>
                <c:pt idx="46">
                  <c:v>-7.6923076923076913E-2</c:v>
                </c:pt>
                <c:pt idx="47">
                  <c:v>-3.9818314631157335E-2</c:v>
                </c:pt>
                <c:pt idx="48">
                  <c:v>-7.5393751071299702E-17</c:v>
                </c:pt>
                <c:pt idx="49">
                  <c:v>3.9818314631157183E-2</c:v>
                </c:pt>
                <c:pt idx="50">
                  <c:v>7.6923076923077011E-2</c:v>
                </c:pt>
                <c:pt idx="51">
                  <c:v>0.10878565864408428</c:v>
                </c:pt>
                <c:pt idx="52">
                  <c:v>0.13323467750529827</c:v>
                </c:pt>
                <c:pt idx="53">
                  <c:v>0.14860397327524127</c:v>
                </c:pt>
                <c:pt idx="54">
                  <c:v>0.15384615384615385</c:v>
                </c:pt>
                <c:pt idx="55">
                  <c:v>0.14860397327524133</c:v>
                </c:pt>
                <c:pt idx="56">
                  <c:v>0.13323467750529835</c:v>
                </c:pt>
                <c:pt idx="57">
                  <c:v>0.1087856586440844</c:v>
                </c:pt>
                <c:pt idx="58">
                  <c:v>7.6923076923076927E-2</c:v>
                </c:pt>
                <c:pt idx="59">
                  <c:v>3.9818314631156829E-2</c:v>
                </c:pt>
                <c:pt idx="60">
                  <c:v>9.4242188839124622E-17</c:v>
                </c:pt>
                <c:pt idx="61">
                  <c:v>-3.9818314631157169E-2</c:v>
                </c:pt>
                <c:pt idx="62">
                  <c:v>-7.6923076923076761E-2</c:v>
                </c:pt>
                <c:pt idx="63">
                  <c:v>-0.10878565864408427</c:v>
                </c:pt>
                <c:pt idx="64">
                  <c:v>-0.1332346775052981</c:v>
                </c:pt>
                <c:pt idx="65">
                  <c:v>-0.14860397327524127</c:v>
                </c:pt>
                <c:pt idx="66">
                  <c:v>-0.15384615384615385</c:v>
                </c:pt>
                <c:pt idx="67">
                  <c:v>-0.14860397327524133</c:v>
                </c:pt>
                <c:pt idx="68">
                  <c:v>-0.13323467750529822</c:v>
                </c:pt>
                <c:pt idx="69">
                  <c:v>-0.10878565864408403</c:v>
                </c:pt>
                <c:pt idx="70">
                  <c:v>-7.6923076923076941E-2</c:v>
                </c:pt>
                <c:pt idx="71">
                  <c:v>-3.981831463115737E-2</c:v>
                </c:pt>
                <c:pt idx="72">
                  <c:v>-1.1309062660694954E-16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Harmonics!$Y$45</c:f>
              <c:strCache>
                <c:ptCount val="1"/>
                <c:pt idx="0">
                  <c:v>5.0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Harmonics!$Y$48:$Y$120</c:f>
              <c:numCache>
                <c:formatCode>0.000</c:formatCode>
                <c:ptCount val="73"/>
                <c:pt idx="0">
                  <c:v>0</c:v>
                </c:pt>
                <c:pt idx="1">
                  <c:v>3.2509097056976882E-2</c:v>
                </c:pt>
                <c:pt idx="2">
                  <c:v>5.8926495624536772E-2</c:v>
                </c:pt>
                <c:pt idx="3">
                  <c:v>7.4301986637620637E-2</c:v>
                </c:pt>
                <c:pt idx="4">
                  <c:v>7.5754442539400627E-2</c:v>
                </c:pt>
                <c:pt idx="5">
                  <c:v>6.3011695714537824E-2</c:v>
                </c:pt>
                <c:pt idx="6">
                  <c:v>3.8461538461538491E-2</c:v>
                </c:pt>
                <c:pt idx="7">
                  <c:v>6.704287903666015E-3</c:v>
                </c:pt>
                <c:pt idx="8">
                  <c:v>-2.6309241794282207E-2</c:v>
                </c:pt>
                <c:pt idx="9">
                  <c:v>-5.4392829322042119E-2</c:v>
                </c:pt>
                <c:pt idx="10">
                  <c:v>-7.228404775276219E-2</c:v>
                </c:pt>
                <c:pt idx="11">
                  <c:v>-7.6630361391672744E-2</c:v>
                </c:pt>
                <c:pt idx="12">
                  <c:v>-6.6617338752649163E-2</c:v>
                </c:pt>
                <c:pt idx="13">
                  <c:v>-4.4121264334695827E-2</c:v>
                </c:pt>
                <c:pt idx="14">
                  <c:v>-1.3357552128225415E-2</c:v>
                </c:pt>
                <c:pt idx="15">
                  <c:v>1.9909157315578546E-2</c:v>
                </c:pt>
                <c:pt idx="16">
                  <c:v>4.9445200745118399E-2</c:v>
                </c:pt>
                <c:pt idx="17">
                  <c:v>6.9715983618203858E-2</c:v>
                </c:pt>
                <c:pt idx="18">
                  <c:v>7.6923076923076927E-2</c:v>
                </c:pt>
                <c:pt idx="19">
                  <c:v>6.9715983618203817E-2</c:v>
                </c:pt>
                <c:pt idx="20">
                  <c:v>4.9445200745118392E-2</c:v>
                </c:pt>
                <c:pt idx="21">
                  <c:v>1.9909157315578525E-2</c:v>
                </c:pt>
                <c:pt idx="22">
                  <c:v>-1.3357552128225368E-2</c:v>
                </c:pt>
                <c:pt idx="23">
                  <c:v>-4.4121264334695785E-2</c:v>
                </c:pt>
                <c:pt idx="24">
                  <c:v>-6.6617338752649066E-2</c:v>
                </c:pt>
                <c:pt idx="25">
                  <c:v>-7.6630361391672744E-2</c:v>
                </c:pt>
                <c:pt idx="26">
                  <c:v>-7.2284047752762162E-2</c:v>
                </c:pt>
                <c:pt idx="27">
                  <c:v>-5.4392829322042195E-2</c:v>
                </c:pt>
                <c:pt idx="28">
                  <c:v>-2.6309241794282217E-2</c:v>
                </c:pt>
                <c:pt idx="29">
                  <c:v>6.7042879036661052E-3</c:v>
                </c:pt>
                <c:pt idx="30">
                  <c:v>3.8461538461538505E-2</c:v>
                </c:pt>
                <c:pt idx="31">
                  <c:v>6.3011695714537838E-2</c:v>
                </c:pt>
                <c:pt idx="32">
                  <c:v>7.5754442539400627E-2</c:v>
                </c:pt>
                <c:pt idx="33">
                  <c:v>7.4301986637620665E-2</c:v>
                </c:pt>
                <c:pt idx="34">
                  <c:v>5.8926495624536758E-2</c:v>
                </c:pt>
                <c:pt idx="35">
                  <c:v>3.2509097056976889E-2</c:v>
                </c:pt>
                <c:pt idx="36">
                  <c:v>4.7121094419562311E-17</c:v>
                </c:pt>
                <c:pt idx="37">
                  <c:v>-3.2509097056976931E-2</c:v>
                </c:pt>
                <c:pt idx="38">
                  <c:v>-5.8926495624536869E-2</c:v>
                </c:pt>
                <c:pt idx="39">
                  <c:v>-7.4301986637620637E-2</c:v>
                </c:pt>
                <c:pt idx="40">
                  <c:v>-7.5754442539400613E-2</c:v>
                </c:pt>
                <c:pt idx="41">
                  <c:v>-6.3011695714537894E-2</c:v>
                </c:pt>
                <c:pt idx="42">
                  <c:v>-3.8461538461538471E-2</c:v>
                </c:pt>
                <c:pt idx="43">
                  <c:v>-6.7042879036659257E-3</c:v>
                </c:pt>
                <c:pt idx="44">
                  <c:v>2.630924179428213E-2</c:v>
                </c:pt>
                <c:pt idx="45">
                  <c:v>5.4392829322042126E-2</c:v>
                </c:pt>
                <c:pt idx="46">
                  <c:v>7.2284047752762134E-2</c:v>
                </c:pt>
                <c:pt idx="47">
                  <c:v>7.6630361391672744E-2</c:v>
                </c:pt>
                <c:pt idx="48">
                  <c:v>6.6617338752649261E-2</c:v>
                </c:pt>
                <c:pt idx="49">
                  <c:v>4.4121264334695751E-2</c:v>
                </c:pt>
                <c:pt idx="50">
                  <c:v>1.3357552128225461E-2</c:v>
                </c:pt>
                <c:pt idx="51">
                  <c:v>-1.9909157315578567E-2</c:v>
                </c:pt>
                <c:pt idx="52">
                  <c:v>-4.9445200745118524E-2</c:v>
                </c:pt>
                <c:pt idx="53">
                  <c:v>-6.9715983618203831E-2</c:v>
                </c:pt>
                <c:pt idx="54">
                  <c:v>-7.6923076923076927E-2</c:v>
                </c:pt>
                <c:pt idx="55">
                  <c:v>-6.97159836182039E-2</c:v>
                </c:pt>
                <c:pt idx="56">
                  <c:v>-4.9445200745118427E-2</c:v>
                </c:pt>
                <c:pt idx="57">
                  <c:v>-1.9909157315578702E-2</c:v>
                </c:pt>
                <c:pt idx="58">
                  <c:v>1.3357552128225592E-2</c:v>
                </c:pt>
                <c:pt idx="59">
                  <c:v>4.4121264334695862E-2</c:v>
                </c:pt>
                <c:pt idx="60">
                  <c:v>6.6617338752649191E-2</c:v>
                </c:pt>
                <c:pt idx="61">
                  <c:v>7.663036139167273E-2</c:v>
                </c:pt>
                <c:pt idx="62">
                  <c:v>7.2284047752762176E-2</c:v>
                </c:pt>
                <c:pt idx="63">
                  <c:v>5.439282932204223E-2</c:v>
                </c:pt>
                <c:pt idx="64">
                  <c:v>2.6309241794282262E-2</c:v>
                </c:pt>
                <c:pt idx="65">
                  <c:v>-6.704287903665786E-3</c:v>
                </c:pt>
                <c:pt idx="66">
                  <c:v>-3.8461538461538346E-2</c:v>
                </c:pt>
                <c:pt idx="67">
                  <c:v>-6.3011695714537977E-2</c:v>
                </c:pt>
                <c:pt idx="68">
                  <c:v>-7.575444253940064E-2</c:v>
                </c:pt>
                <c:pt idx="69">
                  <c:v>-7.4301986637620665E-2</c:v>
                </c:pt>
                <c:pt idx="70">
                  <c:v>-5.8926495624536779E-2</c:v>
                </c:pt>
                <c:pt idx="71">
                  <c:v>-3.2509097056976806E-2</c:v>
                </c:pt>
                <c:pt idx="72">
                  <c:v>-9.4242188839124622E-17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Harmonics!$Z$45</c:f>
              <c:strCache>
                <c:ptCount val="1"/>
                <c:pt idx="0">
                  <c:v>7.0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Harmonics!$Z$48:$Z$120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Harmonics!$AA$45</c:f>
              <c:strCache>
                <c:ptCount val="1"/>
                <c:pt idx="0">
                  <c:v>9.0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Harmonics!$AA$48:$AA$120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Harmonics!$AB$45</c:f>
              <c:strCache>
                <c:ptCount val="1"/>
                <c:pt idx="0">
                  <c:v>11.0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Harmonics!$AB$48:$AB$120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Harmonics!$AC$45</c:f>
              <c:strCache>
                <c:ptCount val="1"/>
                <c:pt idx="0">
                  <c:v>13.0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Harmonics!$AC$48:$AC$120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Harmonics!$AD$45</c:f>
              <c:strCache>
                <c:ptCount val="1"/>
                <c:pt idx="0">
                  <c:v>15.0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Harmonics!$AD$48:$AD$120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Harmonics!$AE$45</c:f>
              <c:strCache>
                <c:ptCount val="1"/>
                <c:pt idx="0">
                  <c:v>17.0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Harmonics!$AE$48:$AE$120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Harmonics!$AF$45</c:f>
              <c:strCache>
                <c:ptCount val="1"/>
                <c:pt idx="0">
                  <c:v>19.0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Harmonics!$AF$48:$AF$120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Harmonics!$AG$45</c:f>
              <c:strCache>
                <c:ptCount val="1"/>
                <c:pt idx="0">
                  <c:v>21.0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Harmonics!$AG$48:$AG$120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Harmonics!$AH$45</c:f>
              <c:strCache>
                <c:ptCount val="1"/>
                <c:pt idx="0">
                  <c:v>23.0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Harmonics!$AH$48:$AH$120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Harmonics!$AI$45</c:f>
              <c:strCache>
                <c:ptCount val="1"/>
                <c:pt idx="0">
                  <c:v>25.0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Harmonics!$AI$48:$AI$120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Harmonics!$AJ$45</c:f>
              <c:strCache>
                <c:ptCount val="1"/>
                <c:pt idx="0">
                  <c:v>27.0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Harmonics!$AJ$48:$AJ$120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Harmonics!$AK$45</c:f>
              <c:strCache>
                <c:ptCount val="1"/>
                <c:pt idx="0">
                  <c:v>29.0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Harmonics!$AK$48:$AK$120</c:f>
              <c:numCache>
                <c:formatCode>0.000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Harmonics!$AL$45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Harmonics!$U$48:$U$120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Harmonics!$AL$48:$AL$120</c:f>
              <c:numCache>
                <c:formatCode>0.000</c:formatCode>
                <c:ptCount val="73"/>
                <c:pt idx="0">
                  <c:v>0</c:v>
                </c:pt>
                <c:pt idx="1">
                  <c:v>0.13937029072479407</c:v>
                </c:pt>
                <c:pt idx="2">
                  <c:v>0.26942509382986779</c:v>
                </c:pt>
                <c:pt idx="3">
                  <c:v>0.38217921843749003</c:v>
                </c:pt>
                <c:pt idx="4">
                  <c:v>0.472081537987521</c:v>
                </c:pt>
                <c:pt idx="5">
                  <c:v>0.53670663955954789</c:v>
                </c:pt>
                <c:pt idx="6">
                  <c:v>0.57692307692307687</c:v>
                </c:pt>
                <c:pt idx="7">
                  <c:v>0.59652090452586592</c:v>
                </c:pt>
                <c:pt idx="8">
                  <c:v>0.60137744316220021</c:v>
                </c:pt>
                <c:pt idx="9">
                  <c:v>0.59832112254246328</c:v>
                </c:pt>
                <c:pt idx="10">
                  <c:v>0.59390398541568246</c:v>
                </c:pt>
                <c:pt idx="11">
                  <c:v>0.59330491038486255</c:v>
                </c:pt>
                <c:pt idx="12">
                  <c:v>0.59955604877384205</c:v>
                </c:pt>
                <c:pt idx="13">
                  <c:v>0.61322025721618556</c:v>
                </c:pt>
                <c:pt idx="14">
                  <c:v>0.63255984847631952</c:v>
                </c:pt>
                <c:pt idx="15">
                  <c:v>0.65414336504770065</c:v>
                </c:pt>
                <c:pt idx="16">
                  <c:v>0.67375494863382646</c:v>
                </c:pt>
                <c:pt idx="17">
                  <c:v>0.68741562425968994</c:v>
                </c:pt>
                <c:pt idx="18">
                  <c:v>0.69230769230769229</c:v>
                </c:pt>
                <c:pt idx="19">
                  <c:v>0.68741562425968994</c:v>
                </c:pt>
                <c:pt idx="20">
                  <c:v>0.67375494863382634</c:v>
                </c:pt>
                <c:pt idx="21">
                  <c:v>0.65414336504770076</c:v>
                </c:pt>
                <c:pt idx="22">
                  <c:v>0.63255984847631974</c:v>
                </c:pt>
                <c:pt idx="23">
                  <c:v>0.61322025721618578</c:v>
                </c:pt>
                <c:pt idx="24">
                  <c:v>0.59955604877384228</c:v>
                </c:pt>
                <c:pt idx="25">
                  <c:v>0.59330491038486266</c:v>
                </c:pt>
                <c:pt idx="26">
                  <c:v>0.59390398541568246</c:v>
                </c:pt>
                <c:pt idx="27">
                  <c:v>0.59832112254246328</c:v>
                </c:pt>
                <c:pt idx="28">
                  <c:v>0.60137744316220021</c:v>
                </c:pt>
                <c:pt idx="29">
                  <c:v>0.5965209045258657</c:v>
                </c:pt>
                <c:pt idx="30">
                  <c:v>0.57692307692307698</c:v>
                </c:pt>
                <c:pt idx="31">
                  <c:v>0.536706639559548</c:v>
                </c:pt>
                <c:pt idx="32">
                  <c:v>0.47208153798752117</c:v>
                </c:pt>
                <c:pt idx="33">
                  <c:v>0.38217921843749042</c:v>
                </c:pt>
                <c:pt idx="34">
                  <c:v>0.26942509382986773</c:v>
                </c:pt>
                <c:pt idx="35">
                  <c:v>0.13937029072479409</c:v>
                </c:pt>
                <c:pt idx="36">
                  <c:v>1.9790859656216173E-16</c:v>
                </c:pt>
                <c:pt idx="37">
                  <c:v>-0.13937029072479384</c:v>
                </c:pt>
                <c:pt idx="38">
                  <c:v>-0.26942509382986812</c:v>
                </c:pt>
                <c:pt idx="39">
                  <c:v>-0.38217921843749014</c:v>
                </c:pt>
                <c:pt idx="40">
                  <c:v>-0.47208153798752095</c:v>
                </c:pt>
                <c:pt idx="41">
                  <c:v>-0.53670663955954789</c:v>
                </c:pt>
                <c:pt idx="42">
                  <c:v>-0.57692307692307698</c:v>
                </c:pt>
                <c:pt idx="43">
                  <c:v>-0.59652090452586581</c:v>
                </c:pt>
                <c:pt idx="44">
                  <c:v>-0.6013774431622001</c:v>
                </c:pt>
                <c:pt idx="45">
                  <c:v>-0.59832112254246339</c:v>
                </c:pt>
                <c:pt idx="46">
                  <c:v>-0.59390398541568246</c:v>
                </c:pt>
                <c:pt idx="47">
                  <c:v>-0.59330491038486277</c:v>
                </c:pt>
                <c:pt idx="48">
                  <c:v>-0.59955604877384194</c:v>
                </c:pt>
                <c:pt idx="49">
                  <c:v>-0.61322025721618567</c:v>
                </c:pt>
                <c:pt idx="50">
                  <c:v>-0.63255984847631952</c:v>
                </c:pt>
                <c:pt idx="51">
                  <c:v>-0.65414336504770065</c:v>
                </c:pt>
                <c:pt idx="52">
                  <c:v>-0.67375494863382646</c:v>
                </c:pt>
                <c:pt idx="53">
                  <c:v>-0.68741562425968994</c:v>
                </c:pt>
                <c:pt idx="54">
                  <c:v>-0.69230769230769229</c:v>
                </c:pt>
                <c:pt idx="55">
                  <c:v>-0.68741562425968994</c:v>
                </c:pt>
                <c:pt idx="56">
                  <c:v>-0.67375494863382634</c:v>
                </c:pt>
                <c:pt idx="57">
                  <c:v>-0.65414336504770088</c:v>
                </c:pt>
                <c:pt idx="58">
                  <c:v>-0.6325598484763193</c:v>
                </c:pt>
                <c:pt idx="59">
                  <c:v>-0.61322025721618578</c:v>
                </c:pt>
                <c:pt idx="60">
                  <c:v>-0.59955604877384194</c:v>
                </c:pt>
                <c:pt idx="61">
                  <c:v>-0.59330491038486266</c:v>
                </c:pt>
                <c:pt idx="62">
                  <c:v>-0.59390398541568235</c:v>
                </c:pt>
                <c:pt idx="63">
                  <c:v>-0.59832112254246339</c:v>
                </c:pt>
                <c:pt idx="64">
                  <c:v>-0.6013774431622001</c:v>
                </c:pt>
                <c:pt idx="65">
                  <c:v>-0.59652090452586592</c:v>
                </c:pt>
                <c:pt idx="66">
                  <c:v>-0.57692307692307709</c:v>
                </c:pt>
                <c:pt idx="67">
                  <c:v>-0.536706639559548</c:v>
                </c:pt>
                <c:pt idx="68">
                  <c:v>-0.47208153798752084</c:v>
                </c:pt>
                <c:pt idx="69">
                  <c:v>-0.38217921843748986</c:v>
                </c:pt>
                <c:pt idx="70">
                  <c:v>-0.26942509382986785</c:v>
                </c:pt>
                <c:pt idx="71">
                  <c:v>-0.13937029072479443</c:v>
                </c:pt>
                <c:pt idx="72">
                  <c:v>-3.9581719312432346E-16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Harmonics!$AN$43</c:f>
              <c:strCache>
                <c:ptCount val="1"/>
                <c:pt idx="0">
                  <c:v>Cursor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Harmonics!$AN$45:$AN$46</c:f>
              <c:numCache>
                <c:formatCode>General</c:formatCode>
                <c:ptCount val="2"/>
                <c:pt idx="0">
                  <c:v>174</c:v>
                </c:pt>
                <c:pt idx="1">
                  <c:v>174</c:v>
                </c:pt>
              </c:numCache>
            </c:numRef>
          </c:xVal>
          <c:yVal>
            <c:numRef>
              <c:f>Harmonics!$AO$45:$AO$46</c:f>
              <c:numCache>
                <c:formatCode>0.000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570360"/>
        <c:axId val="410565264"/>
      </c:scatterChart>
      <c:valAx>
        <c:axId val="410570360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565264"/>
        <c:crosses val="autoZero"/>
        <c:crossBetween val="midCat"/>
        <c:majorUnit val="30"/>
        <c:minorUnit val="10"/>
      </c:valAx>
      <c:valAx>
        <c:axId val="41056526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570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345963466744744E-2"/>
          <c:y val="0.91075758697490627"/>
          <c:w val="0.91816062980138935"/>
          <c:h val="7.6816378101086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81280</xdr:colOff>
      <xdr:row>4</xdr:row>
      <xdr:rowOff>49306</xdr:rowOff>
    </xdr:from>
    <xdr:to>
      <xdr:col>19</xdr:col>
      <xdr:colOff>432547</xdr:colOff>
      <xdr:row>37</xdr:row>
      <xdr:rowOff>22553</xdr:rowOff>
    </xdr:to>
    <xdr:graphicFrame macro="">
      <xdr:nvGraphicFramePr>
        <xdr:cNvPr id="2" name="chtHarmonic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83820</xdr:rowOff>
        </xdr:from>
        <xdr:to>
          <xdr:col>6</xdr:col>
          <xdr:colOff>182880</xdr:colOff>
          <xdr:row>3</xdr:row>
          <xdr:rowOff>121920</xdr:rowOff>
        </xdr:to>
        <xdr:sp macro="" textlink="">
          <xdr:nvSpPr>
            <xdr:cNvPr id="1025" name="butRu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Run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2</xdr:row>
          <xdr:rowOff>83820</xdr:rowOff>
        </xdr:from>
        <xdr:to>
          <xdr:col>8</xdr:col>
          <xdr:colOff>30480</xdr:colOff>
          <xdr:row>3</xdr:row>
          <xdr:rowOff>121920</xdr:rowOff>
        </xdr:to>
        <xdr:sp macro="" textlink="">
          <xdr:nvSpPr>
            <xdr:cNvPr id="1026" name="butStop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Stop</a:t>
              </a: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88898</xdr:colOff>
      <xdr:row>4</xdr:row>
      <xdr:rowOff>38100</xdr:rowOff>
    </xdr:from>
    <xdr:to>
      <xdr:col>48</xdr:col>
      <xdr:colOff>304800</xdr:colOff>
      <xdr:row>37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License">
    <pageSetUpPr fitToPage="1"/>
  </sheetPr>
  <dimension ref="B2:B22"/>
  <sheetViews>
    <sheetView showGridLines="0" workbookViewId="0">
      <selection activeCell="B2" sqref="B2"/>
    </sheetView>
  </sheetViews>
  <sheetFormatPr defaultRowHeight="14.4" x14ac:dyDescent="0.3"/>
  <cols>
    <col min="1" max="1" width="3.33203125" customWidth="1"/>
  </cols>
  <sheetData>
    <row r="2" spans="2:2" ht="21" x14ac:dyDescent="0.4">
      <c r="B2" s="3" t="s">
        <v>5</v>
      </c>
    </row>
    <row r="3" spans="2:2" ht="21" x14ac:dyDescent="0.4">
      <c r="B3" s="3"/>
    </row>
    <row r="4" spans="2:2" ht="21" x14ac:dyDescent="0.4">
      <c r="B4" s="3" t="s">
        <v>26</v>
      </c>
    </row>
    <row r="5" spans="2:2" ht="21" x14ac:dyDescent="0.4">
      <c r="B5" s="3"/>
    </row>
    <row r="6" spans="2:2" ht="21" x14ac:dyDescent="0.4">
      <c r="B6" s="3" t="s">
        <v>6</v>
      </c>
    </row>
    <row r="7" spans="2:2" ht="21" x14ac:dyDescent="0.4">
      <c r="B7" s="3" t="s">
        <v>7</v>
      </c>
    </row>
    <row r="8" spans="2:2" ht="21" x14ac:dyDescent="0.4">
      <c r="B8" s="3" t="s">
        <v>8</v>
      </c>
    </row>
    <row r="9" spans="2:2" ht="21" x14ac:dyDescent="0.4">
      <c r="B9" s="3" t="s">
        <v>9</v>
      </c>
    </row>
    <row r="10" spans="2:2" ht="21" x14ac:dyDescent="0.4">
      <c r="B10" s="3" t="s">
        <v>10</v>
      </c>
    </row>
    <row r="11" spans="2:2" ht="21" x14ac:dyDescent="0.4">
      <c r="B11" s="3" t="s">
        <v>11</v>
      </c>
    </row>
    <row r="12" spans="2:2" ht="21" x14ac:dyDescent="0.4">
      <c r="B12" s="3"/>
    </row>
    <row r="13" spans="2:2" ht="21" x14ac:dyDescent="0.4">
      <c r="B13" s="3" t="s">
        <v>12</v>
      </c>
    </row>
    <row r="14" spans="2:2" ht="21" x14ac:dyDescent="0.4">
      <c r="B14" s="3" t="s">
        <v>13</v>
      </c>
    </row>
    <row r="15" spans="2:2" ht="21" x14ac:dyDescent="0.4">
      <c r="B15" s="3"/>
    </row>
    <row r="16" spans="2:2" ht="21" x14ac:dyDescent="0.4">
      <c r="B16" s="3" t="s">
        <v>14</v>
      </c>
    </row>
    <row r="17" spans="2:2" ht="21" x14ac:dyDescent="0.4">
      <c r="B17" s="3" t="s">
        <v>15</v>
      </c>
    </row>
    <row r="18" spans="2:2" ht="21" x14ac:dyDescent="0.4">
      <c r="B18" s="3" t="s">
        <v>16</v>
      </c>
    </row>
    <row r="19" spans="2:2" ht="21" x14ac:dyDescent="0.4">
      <c r="B19" s="3" t="s">
        <v>17</v>
      </c>
    </row>
    <row r="20" spans="2:2" ht="21" x14ac:dyDescent="0.4">
      <c r="B20" s="3" t="s">
        <v>18</v>
      </c>
    </row>
    <row r="21" spans="2:2" ht="21" x14ac:dyDescent="0.4">
      <c r="B21" s="3" t="s">
        <v>19</v>
      </c>
    </row>
    <row r="22" spans="2:2" ht="21" x14ac:dyDescent="0.4">
      <c r="B22" s="3" t="s">
        <v>20</v>
      </c>
    </row>
  </sheetData>
  <pageMargins left="0.7" right="0.7" top="0.75" bottom="0.75" header="0.3" footer="0.3"/>
  <pageSetup paperSize="9" scale="9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tHarmonics">
    <pageSetUpPr fitToPage="1"/>
  </sheetPr>
  <dimension ref="B1:BP120"/>
  <sheetViews>
    <sheetView showGridLines="0" tabSelected="1" topLeftCell="B1" zoomScale="70" zoomScaleNormal="70" workbookViewId="0">
      <selection activeCell="D4" sqref="D4"/>
    </sheetView>
  </sheetViews>
  <sheetFormatPr defaultRowHeight="14.4" x14ac:dyDescent="0.3"/>
  <cols>
    <col min="1" max="1" width="3.6640625" customWidth="1"/>
    <col min="2" max="2" width="8.33203125" customWidth="1"/>
    <col min="3" max="3" width="9.77734375" customWidth="1"/>
    <col min="4" max="4" width="9.77734375" bestFit="1" customWidth="1"/>
    <col min="5" max="5" width="1.109375" customWidth="1"/>
    <col min="6" max="31" width="5.33203125" customWidth="1"/>
    <col min="32" max="32" width="4.21875" style="20" customWidth="1"/>
    <col min="33" max="37" width="5.5546875" style="20" bestFit="1" customWidth="1"/>
    <col min="38" max="38" width="2.5546875" style="20" customWidth="1"/>
    <col min="39" max="39" width="5.44140625" style="20" bestFit="1" customWidth="1"/>
    <col min="40" max="40" width="5.77734375" style="20" bestFit="1" customWidth="1"/>
    <col min="41" max="41" width="6.33203125" style="20" bestFit="1" customWidth="1"/>
    <col min="42" max="42" width="5.88671875" style="20" bestFit="1" customWidth="1"/>
    <col min="43" max="43" width="5.109375" style="20" bestFit="1" customWidth="1"/>
    <col min="44" max="44" width="3" style="20" customWidth="1"/>
    <col min="45" max="45" width="5.44140625" style="20" bestFit="1" customWidth="1"/>
    <col min="46" max="46" width="5.6640625" style="20" bestFit="1" customWidth="1"/>
    <col min="47" max="47" width="6.21875" style="20" bestFit="1" customWidth="1"/>
    <col min="48" max="49" width="5.88671875" style="20" bestFit="1" customWidth="1"/>
    <col min="50" max="50" width="4.44140625" style="20" customWidth="1"/>
    <col min="51" max="51" width="4.44140625" customWidth="1"/>
    <col min="52" max="52" width="4.5546875" bestFit="1" customWidth="1"/>
    <col min="53" max="53" width="9.21875" bestFit="1" customWidth="1"/>
    <col min="54" max="54" width="7" style="20" bestFit="1" customWidth="1"/>
    <col min="55" max="55" width="6.21875" style="20" bestFit="1" customWidth="1"/>
    <col min="56" max="56" width="7" style="20" bestFit="1" customWidth="1"/>
    <col min="57" max="57" width="6.21875" style="20" bestFit="1" customWidth="1"/>
    <col min="58" max="58" width="7" style="20" bestFit="1" customWidth="1"/>
    <col min="59" max="59" width="6.21875" style="20" bestFit="1" customWidth="1"/>
    <col min="60" max="60" width="7" style="20" bestFit="1" customWidth="1"/>
    <col min="61" max="61" width="6.21875" style="20" bestFit="1" customWidth="1"/>
    <col min="62" max="62" width="7" style="20" bestFit="1" customWidth="1"/>
    <col min="63" max="65" width="6.21875" style="20" bestFit="1" customWidth="1"/>
    <col min="66" max="66" width="7" style="20" bestFit="1" customWidth="1"/>
    <col min="67" max="67" width="6.21875" style="20" bestFit="1" customWidth="1"/>
    <col min="68" max="68" width="7" style="20" bestFit="1" customWidth="1"/>
    <col min="69" max="69" width="7" bestFit="1" customWidth="1"/>
  </cols>
  <sheetData>
    <row r="1" spans="2:68" s="1" customFormat="1" x14ac:dyDescent="0.3"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</row>
    <row r="2" spans="2:68" s="1" customFormat="1" ht="20.399999999999999" thickBot="1" x14ac:dyDescent="0.45">
      <c r="B2" s="42" t="s">
        <v>34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</row>
    <row r="3" spans="2:68" s="20" customFormat="1" ht="15" thickTop="1" x14ac:dyDescent="0.3"/>
    <row r="4" spans="2:68" s="1" customFormat="1" x14ac:dyDescent="0.3">
      <c r="B4" s="45" t="s">
        <v>39</v>
      </c>
      <c r="C4" s="46"/>
      <c r="D4" s="19" t="b">
        <v>0</v>
      </c>
      <c r="AF4" s="20"/>
    </row>
    <row r="5" spans="2:68" s="1" customFormat="1" x14ac:dyDescent="0.3">
      <c r="B5" s="45" t="s">
        <v>38</v>
      </c>
      <c r="C5" s="46"/>
      <c r="D5" s="19">
        <v>174</v>
      </c>
      <c r="AF5" s="20"/>
    </row>
    <row r="6" spans="2:68" s="2" customFormat="1" x14ac:dyDescent="0.3">
      <c r="B6" s="45" t="s">
        <v>54</v>
      </c>
      <c r="C6" s="46"/>
      <c r="D6" s="19">
        <v>2</v>
      </c>
      <c r="AF6" s="20"/>
    </row>
    <row r="7" spans="2:68" s="1" customFormat="1" x14ac:dyDescent="0.3">
      <c r="C7" s="9" t="s">
        <v>36</v>
      </c>
      <c r="D7" s="9" t="s">
        <v>2</v>
      </c>
      <c r="E7" s="2"/>
      <c r="W7" s="2"/>
      <c r="AF7" s="20"/>
    </row>
    <row r="8" spans="2:68" s="1" customFormat="1" x14ac:dyDescent="0.3">
      <c r="B8" s="23">
        <v>1</v>
      </c>
      <c r="C8" s="24" t="s">
        <v>37</v>
      </c>
      <c r="D8" s="29">
        <v>50</v>
      </c>
      <c r="W8" s="2"/>
      <c r="AF8" s="20"/>
    </row>
    <row r="9" spans="2:68" s="2" customFormat="1" x14ac:dyDescent="0.3">
      <c r="B9" s="23"/>
      <c r="C9" s="24"/>
      <c r="D9" s="29"/>
      <c r="AF9" s="20"/>
    </row>
    <row r="10" spans="2:68" s="1" customFormat="1" x14ac:dyDescent="0.3">
      <c r="B10" s="23">
        <v>3</v>
      </c>
      <c r="C10" s="24" t="s">
        <v>27</v>
      </c>
      <c r="D10" s="29">
        <v>10</v>
      </c>
      <c r="AF10" s="20"/>
    </row>
    <row r="11" spans="2:68" s="2" customFormat="1" x14ac:dyDescent="0.3">
      <c r="B11" s="23"/>
      <c r="C11" s="24"/>
      <c r="D11" s="29"/>
      <c r="AF11" s="20"/>
    </row>
    <row r="12" spans="2:68" s="1" customFormat="1" x14ac:dyDescent="0.3">
      <c r="B12" s="23">
        <v>5</v>
      </c>
      <c r="C12" s="24" t="s">
        <v>28</v>
      </c>
      <c r="D12" s="29">
        <v>5</v>
      </c>
      <c r="AF12" s="20"/>
    </row>
    <row r="13" spans="2:68" s="2" customFormat="1" x14ac:dyDescent="0.3">
      <c r="B13" s="23"/>
      <c r="C13" s="24"/>
      <c r="D13" s="29"/>
      <c r="AF13" s="20"/>
    </row>
    <row r="14" spans="2:68" s="1" customFormat="1" x14ac:dyDescent="0.3">
      <c r="B14" s="23">
        <v>7</v>
      </c>
      <c r="C14" s="24" t="s">
        <v>29</v>
      </c>
      <c r="D14" s="29">
        <v>0</v>
      </c>
      <c r="AF14" s="20"/>
    </row>
    <row r="15" spans="2:68" s="2" customFormat="1" x14ac:dyDescent="0.3">
      <c r="B15" s="23"/>
      <c r="C15" s="24"/>
      <c r="D15" s="29"/>
      <c r="AF15" s="20"/>
    </row>
    <row r="16" spans="2:68" s="1" customFormat="1" x14ac:dyDescent="0.3">
      <c r="B16" s="23">
        <v>9</v>
      </c>
      <c r="C16" s="24" t="s">
        <v>30</v>
      </c>
      <c r="D16" s="29">
        <v>0</v>
      </c>
      <c r="AF16" s="20"/>
    </row>
    <row r="17" spans="2:32" s="2" customFormat="1" x14ac:dyDescent="0.3">
      <c r="B17" s="23"/>
      <c r="C17" s="24"/>
      <c r="D17" s="29"/>
      <c r="AF17" s="20"/>
    </row>
    <row r="18" spans="2:32" s="1" customFormat="1" x14ac:dyDescent="0.3">
      <c r="B18" s="23">
        <v>11</v>
      </c>
      <c r="C18" s="24" t="s">
        <v>31</v>
      </c>
      <c r="D18" s="29">
        <v>0</v>
      </c>
      <c r="AF18" s="20"/>
    </row>
    <row r="19" spans="2:32" s="2" customFormat="1" x14ac:dyDescent="0.3">
      <c r="B19" s="23"/>
      <c r="C19" s="24"/>
      <c r="D19" s="29"/>
      <c r="AF19" s="20"/>
    </row>
    <row r="20" spans="2:32" s="1" customFormat="1" x14ac:dyDescent="0.3">
      <c r="B20" s="23">
        <v>13</v>
      </c>
      <c r="C20" s="24" t="s">
        <v>32</v>
      </c>
      <c r="D20" s="29">
        <v>0</v>
      </c>
      <c r="AF20" s="20"/>
    </row>
    <row r="21" spans="2:32" s="2" customFormat="1" x14ac:dyDescent="0.3">
      <c r="B21" s="23"/>
      <c r="C21" s="24"/>
      <c r="D21" s="29"/>
      <c r="AF21" s="20"/>
    </row>
    <row r="22" spans="2:32" s="1" customFormat="1" x14ac:dyDescent="0.3">
      <c r="B22" s="23">
        <v>15</v>
      </c>
      <c r="C22" s="24" t="s">
        <v>33</v>
      </c>
      <c r="D22" s="29">
        <v>0</v>
      </c>
      <c r="AF22" s="20"/>
    </row>
    <row r="23" spans="2:32" s="2" customFormat="1" x14ac:dyDescent="0.3">
      <c r="B23" s="23"/>
      <c r="C23" s="24"/>
      <c r="D23" s="29"/>
      <c r="AF23" s="20"/>
    </row>
    <row r="24" spans="2:32" s="1" customFormat="1" x14ac:dyDescent="0.3">
      <c r="B24" s="23">
        <v>17</v>
      </c>
      <c r="C24" s="24" t="s">
        <v>47</v>
      </c>
      <c r="D24" s="29">
        <v>0</v>
      </c>
      <c r="AF24" s="20"/>
    </row>
    <row r="25" spans="2:32" s="2" customFormat="1" x14ac:dyDescent="0.3">
      <c r="B25" s="23"/>
      <c r="C25" s="24"/>
      <c r="D25" s="29"/>
      <c r="AF25" s="20"/>
    </row>
    <row r="26" spans="2:32" s="1" customFormat="1" x14ac:dyDescent="0.3">
      <c r="B26" s="23">
        <v>19</v>
      </c>
      <c r="C26" s="24" t="s">
        <v>48</v>
      </c>
      <c r="D26" s="29">
        <v>0</v>
      </c>
      <c r="AF26" s="20"/>
    </row>
    <row r="27" spans="2:32" s="2" customFormat="1" x14ac:dyDescent="0.3">
      <c r="B27" s="23"/>
      <c r="C27" s="24"/>
      <c r="D27" s="29"/>
      <c r="AF27" s="20"/>
    </row>
    <row r="28" spans="2:32" s="1" customFormat="1" x14ac:dyDescent="0.3">
      <c r="B28" s="23">
        <v>21</v>
      </c>
      <c r="C28" s="24" t="s">
        <v>49</v>
      </c>
      <c r="D28" s="29">
        <v>0</v>
      </c>
      <c r="AF28" s="20"/>
    </row>
    <row r="29" spans="2:32" s="2" customFormat="1" x14ac:dyDescent="0.3">
      <c r="B29" s="23"/>
      <c r="C29" s="24"/>
      <c r="D29" s="29"/>
      <c r="AF29" s="20"/>
    </row>
    <row r="30" spans="2:32" s="1" customFormat="1" x14ac:dyDescent="0.3">
      <c r="B30" s="23">
        <v>23</v>
      </c>
      <c r="C30" s="24" t="s">
        <v>50</v>
      </c>
      <c r="D30" s="29">
        <v>0</v>
      </c>
      <c r="AF30" s="20"/>
    </row>
    <row r="31" spans="2:32" s="2" customFormat="1" x14ac:dyDescent="0.3">
      <c r="B31" s="23"/>
      <c r="C31" s="24"/>
      <c r="D31" s="29"/>
      <c r="AF31" s="20"/>
    </row>
    <row r="32" spans="2:32" s="1" customFormat="1" x14ac:dyDescent="0.3">
      <c r="B32" s="23">
        <v>25</v>
      </c>
      <c r="C32" s="24" t="s">
        <v>51</v>
      </c>
      <c r="D32" s="29">
        <v>0</v>
      </c>
      <c r="AF32" s="20"/>
    </row>
    <row r="33" spans="2:50" s="2" customFormat="1" x14ac:dyDescent="0.3">
      <c r="B33" s="23"/>
      <c r="C33" s="24"/>
      <c r="D33" s="29"/>
      <c r="AF33" s="20"/>
    </row>
    <row r="34" spans="2:50" s="1" customFormat="1" x14ac:dyDescent="0.3">
      <c r="B34" s="23">
        <v>27</v>
      </c>
      <c r="C34" s="24" t="s">
        <v>52</v>
      </c>
      <c r="D34" s="29">
        <v>0</v>
      </c>
      <c r="AF34" s="20"/>
    </row>
    <row r="35" spans="2:50" s="2" customFormat="1" x14ac:dyDescent="0.3">
      <c r="B35" s="23"/>
      <c r="C35" s="24"/>
      <c r="D35" s="29"/>
      <c r="AF35" s="20"/>
    </row>
    <row r="36" spans="2:50" s="1" customFormat="1" x14ac:dyDescent="0.3">
      <c r="B36" s="23">
        <v>29</v>
      </c>
      <c r="C36" s="24" t="s">
        <v>53</v>
      </c>
      <c r="D36" s="29">
        <v>0</v>
      </c>
      <c r="AF36" s="20"/>
    </row>
    <row r="37" spans="2:50" s="1" customFormat="1" x14ac:dyDescent="0.3">
      <c r="B37" s="23"/>
      <c r="C37" s="24"/>
      <c r="D37" s="29"/>
      <c r="AF37" s="20"/>
    </row>
    <row r="38" spans="2:50" s="1" customFormat="1" x14ac:dyDescent="0.3">
      <c r="B38" s="20"/>
      <c r="C38" s="20"/>
      <c r="D38" s="4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5"/>
      <c r="S38" s="5"/>
      <c r="T38" s="5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2:50" s="1" customFormat="1" x14ac:dyDescent="0.3">
      <c r="B39" s="20"/>
      <c r="C39" s="20"/>
      <c r="D39" s="4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5"/>
      <c r="S39" s="5"/>
      <c r="T39" s="5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2:50" s="1" customFormat="1" x14ac:dyDescent="0.3">
      <c r="B40" s="20"/>
      <c r="C40" s="20"/>
      <c r="D40" s="4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5"/>
      <c r="S40" s="5"/>
      <c r="T40" s="5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2:50" s="1" customFormat="1" x14ac:dyDescent="0.3">
      <c r="B41" s="20"/>
      <c r="C41" s="20"/>
      <c r="D41" s="4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5"/>
      <c r="S41" s="5"/>
      <c r="T41" s="5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  <row r="42" spans="2:50" s="2" customFormat="1" x14ac:dyDescent="0.3">
      <c r="B42" s="20"/>
      <c r="C42" s="20"/>
      <c r="D42" s="4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</row>
    <row r="43" spans="2:50" s="2" customFormat="1" ht="18" thickBot="1" x14ac:dyDescent="0.4">
      <c r="B43" s="43" t="s">
        <v>46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0"/>
      <c r="T43" s="20"/>
      <c r="U43" s="43" t="s">
        <v>40</v>
      </c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20"/>
      <c r="AM43" s="20"/>
      <c r="AN43" s="43" t="s">
        <v>44</v>
      </c>
      <c r="AO43" s="43"/>
    </row>
    <row r="44" spans="2:50" s="2" customFormat="1" ht="15" thickTop="1" x14ac:dyDescent="0.3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"/>
      <c r="U44" s="1"/>
      <c r="V44" s="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1"/>
      <c r="AM44" s="1"/>
      <c r="AN44" s="1" t="s">
        <v>3</v>
      </c>
      <c r="AO44" s="1" t="s">
        <v>45</v>
      </c>
    </row>
    <row r="45" spans="2:50" s="2" customFormat="1" x14ac:dyDescent="0.3">
      <c r="B45" s="39" t="s">
        <v>0</v>
      </c>
      <c r="C45" s="39"/>
      <c r="D45" s="39"/>
      <c r="E45" s="39"/>
      <c r="F45" s="39"/>
      <c r="G45" s="1"/>
      <c r="H45" s="40" t="s">
        <v>21</v>
      </c>
      <c r="I45" s="40"/>
      <c r="J45" s="40"/>
      <c r="K45" s="40"/>
      <c r="L45" s="40"/>
      <c r="M45" s="1"/>
      <c r="N45" s="38" t="s">
        <v>22</v>
      </c>
      <c r="O45" s="38"/>
      <c r="P45" s="38"/>
      <c r="Q45" s="38"/>
      <c r="R45" s="38"/>
      <c r="S45" s="20"/>
      <c r="T45" s="1"/>
      <c r="U45" s="1"/>
      <c r="V45" s="22" t="s">
        <v>41</v>
      </c>
      <c r="W45" s="4">
        <f>B8</f>
        <v>1</v>
      </c>
      <c r="X45" s="4">
        <f>B10</f>
        <v>3</v>
      </c>
      <c r="Y45" s="4">
        <f>B12</f>
        <v>5</v>
      </c>
      <c r="Z45" s="4">
        <f>B14</f>
        <v>7</v>
      </c>
      <c r="AA45" s="4">
        <f>B16</f>
        <v>9</v>
      </c>
      <c r="AB45" s="4">
        <f>B18</f>
        <v>11</v>
      </c>
      <c r="AC45" s="4">
        <f>B20</f>
        <v>13</v>
      </c>
      <c r="AD45" s="4">
        <f>B22</f>
        <v>15</v>
      </c>
      <c r="AE45" s="4">
        <f>B24</f>
        <v>17</v>
      </c>
      <c r="AF45" s="4">
        <f>B26</f>
        <v>19</v>
      </c>
      <c r="AG45" s="4">
        <f>B28</f>
        <v>21</v>
      </c>
      <c r="AH45" s="4">
        <f>B30</f>
        <v>23</v>
      </c>
      <c r="AI45" s="4">
        <f>B32</f>
        <v>25</v>
      </c>
      <c r="AJ45" s="4">
        <f>B34</f>
        <v>27</v>
      </c>
      <c r="AK45" s="4">
        <f>B36</f>
        <v>29</v>
      </c>
      <c r="AL45" s="1" t="s">
        <v>43</v>
      </c>
      <c r="AM45" s="1"/>
      <c r="AN45" s="1">
        <f>dblReferenceAngle</f>
        <v>174</v>
      </c>
      <c r="AO45" s="21">
        <v>-1</v>
      </c>
    </row>
    <row r="46" spans="2:50" s="2" customFormat="1" x14ac:dyDescent="0.3">
      <c r="B46" s="27" t="s">
        <v>35</v>
      </c>
      <c r="C46" s="39" t="s">
        <v>3</v>
      </c>
      <c r="D46" s="39"/>
      <c r="E46" s="39" t="s">
        <v>25</v>
      </c>
      <c r="F46" s="39"/>
      <c r="H46" s="35" t="s">
        <v>35</v>
      </c>
      <c r="I46" s="40" t="s">
        <v>3</v>
      </c>
      <c r="J46" s="40"/>
      <c r="K46" s="40" t="s">
        <v>25</v>
      </c>
      <c r="L46" s="40"/>
      <c r="N46" s="37" t="s">
        <v>35</v>
      </c>
      <c r="O46" s="38" t="s">
        <v>3</v>
      </c>
      <c r="P46" s="38"/>
      <c r="Q46" s="38" t="s">
        <v>25</v>
      </c>
      <c r="R46" s="38"/>
      <c r="S46" s="20"/>
      <c r="V46" s="22" t="s">
        <v>42</v>
      </c>
      <c r="W46" s="21">
        <f>B48</f>
        <v>0.76923076923076927</v>
      </c>
      <c r="X46" s="21">
        <f>B50</f>
        <v>0.15384615384615385</v>
      </c>
      <c r="Y46" s="21">
        <f>B52</f>
        <v>7.6923076923076927E-2</v>
      </c>
      <c r="Z46" s="21">
        <f>B54</f>
        <v>0</v>
      </c>
      <c r="AA46" s="21">
        <f>B56</f>
        <v>0</v>
      </c>
      <c r="AB46" s="21">
        <f>B58</f>
        <v>0</v>
      </c>
      <c r="AC46" s="21">
        <f>B60</f>
        <v>0</v>
      </c>
      <c r="AD46" s="21">
        <f>B62</f>
        <v>0</v>
      </c>
      <c r="AE46" s="21">
        <f>B64</f>
        <v>0</v>
      </c>
      <c r="AF46" s="21">
        <f>B66</f>
        <v>0</v>
      </c>
      <c r="AG46" s="21">
        <f>B70</f>
        <v>0</v>
      </c>
      <c r="AH46" s="21">
        <f>B70</f>
        <v>0</v>
      </c>
      <c r="AI46" s="21">
        <f>B72</f>
        <v>0</v>
      </c>
      <c r="AJ46" s="21">
        <f>B74</f>
        <v>0</v>
      </c>
      <c r="AK46" s="21">
        <f>B76</f>
        <v>0</v>
      </c>
      <c r="AN46" s="20">
        <f>dblReferenceAngle</f>
        <v>174</v>
      </c>
      <c r="AO46" s="21">
        <v>1</v>
      </c>
    </row>
    <row r="47" spans="2:50" s="2" customFormat="1" ht="15" thickBot="1" x14ac:dyDescent="0.35">
      <c r="B47" s="27"/>
      <c r="C47" s="11" t="s">
        <v>23</v>
      </c>
      <c r="D47" s="11" t="s">
        <v>24</v>
      </c>
      <c r="E47" s="12" t="s">
        <v>1</v>
      </c>
      <c r="F47" s="12" t="s">
        <v>4</v>
      </c>
      <c r="G47" s="1"/>
      <c r="H47" s="35"/>
      <c r="I47" s="13" t="s">
        <v>23</v>
      </c>
      <c r="J47" s="13" t="s">
        <v>24</v>
      </c>
      <c r="K47" s="14" t="s">
        <v>1</v>
      </c>
      <c r="L47" s="14" t="s">
        <v>4</v>
      </c>
      <c r="N47" s="37"/>
      <c r="O47" s="16" t="s">
        <v>23</v>
      </c>
      <c r="P47" s="16" t="s">
        <v>24</v>
      </c>
      <c r="Q47" s="17" t="s">
        <v>1</v>
      </c>
      <c r="R47" s="17" t="s">
        <v>4</v>
      </c>
      <c r="S47" s="20"/>
      <c r="T47" s="1"/>
      <c r="U47" s="44" t="s">
        <v>3</v>
      </c>
      <c r="V47" s="44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2:50" s="2" customFormat="1" x14ac:dyDescent="0.3">
      <c r="B48" s="30">
        <f>$D8/SUM($D$8:$D$37)</f>
        <v>0.76923076923076927</v>
      </c>
      <c r="C48" s="41">
        <f>D5</f>
        <v>174</v>
      </c>
      <c r="D48" s="30">
        <f>RADIANS(C48)</f>
        <v>3.0368728984701332</v>
      </c>
      <c r="E48" s="7">
        <v>0</v>
      </c>
      <c r="F48" s="7">
        <v>0</v>
      </c>
      <c r="G48" s="1"/>
      <c r="H48" s="25">
        <f>$D8/SUM($D$8:$D$37)</f>
        <v>0.76923076923076927</v>
      </c>
      <c r="I48" s="32">
        <f>C48+120</f>
        <v>294</v>
      </c>
      <c r="J48" s="25">
        <f>RADIANS(I48)</f>
        <v>5.1312680008633285</v>
      </c>
      <c r="K48" s="6">
        <v>0</v>
      </c>
      <c r="L48" s="6">
        <v>0</v>
      </c>
      <c r="M48" s="5"/>
      <c r="N48" s="33">
        <f>$D8/SUM($D$8:$D$37)</f>
        <v>0.76923076923076927</v>
      </c>
      <c r="O48" s="34">
        <f>C48+240</f>
        <v>414</v>
      </c>
      <c r="P48" s="33">
        <f>RADIANS(O48)</f>
        <v>7.2256631032565242</v>
      </c>
      <c r="Q48" s="8">
        <v>0</v>
      </c>
      <c r="R48" s="8">
        <v>0</v>
      </c>
      <c r="S48" s="20"/>
      <c r="T48" s="1"/>
      <c r="U48" s="1">
        <v>0</v>
      </c>
      <c r="V48" s="21">
        <f>RADIANS(U48)</f>
        <v>0</v>
      </c>
      <c r="W48" s="21">
        <f t="shared" ref="W48:AK57" si="0">W$46*SIN(W$45*$V48)</f>
        <v>0</v>
      </c>
      <c r="X48" s="21">
        <f t="shared" si="0"/>
        <v>0</v>
      </c>
      <c r="Y48" s="21">
        <f t="shared" si="0"/>
        <v>0</v>
      </c>
      <c r="Z48" s="21">
        <f t="shared" si="0"/>
        <v>0</v>
      </c>
      <c r="AA48" s="21">
        <f t="shared" si="0"/>
        <v>0</v>
      </c>
      <c r="AB48" s="21">
        <f t="shared" si="0"/>
        <v>0</v>
      </c>
      <c r="AC48" s="21">
        <f t="shared" si="0"/>
        <v>0</v>
      </c>
      <c r="AD48" s="21">
        <f t="shared" si="0"/>
        <v>0</v>
      </c>
      <c r="AE48" s="21">
        <f t="shared" si="0"/>
        <v>0</v>
      </c>
      <c r="AF48" s="21">
        <f t="shared" si="0"/>
        <v>0</v>
      </c>
      <c r="AG48" s="21">
        <f t="shared" si="0"/>
        <v>0</v>
      </c>
      <c r="AH48" s="21">
        <f t="shared" si="0"/>
        <v>0</v>
      </c>
      <c r="AI48" s="21">
        <f t="shared" si="0"/>
        <v>0</v>
      </c>
      <c r="AJ48" s="21">
        <f t="shared" si="0"/>
        <v>0</v>
      </c>
      <c r="AK48" s="21">
        <f t="shared" si="0"/>
        <v>0</v>
      </c>
      <c r="AL48" s="21">
        <f>SUM(W48:AK48)</f>
        <v>0</v>
      </c>
      <c r="AM48" s="1"/>
      <c r="AN48" s="1"/>
      <c r="AO48" s="1"/>
    </row>
    <row r="49" spans="2:41" s="2" customFormat="1" x14ac:dyDescent="0.3">
      <c r="B49" s="30"/>
      <c r="C49" s="41"/>
      <c r="D49" s="30"/>
      <c r="E49" s="7">
        <f>E48+B48*COS(D48)</f>
        <v>-0.76501684259097946</v>
      </c>
      <c r="F49" s="7">
        <f>F48+B48*SIN(D48)</f>
        <v>8.0406510205887488E-2</v>
      </c>
      <c r="H49" s="25"/>
      <c r="I49" s="32"/>
      <c r="J49" s="25"/>
      <c r="K49" s="6">
        <f>K48+H48*COS(J48)</f>
        <v>0.31287434082753829</v>
      </c>
      <c r="L49" s="6">
        <f>L48+H48*SIN(J48)</f>
        <v>-0.70272727510969324</v>
      </c>
      <c r="N49" s="33"/>
      <c r="O49" s="34"/>
      <c r="P49" s="33"/>
      <c r="Q49" s="8">
        <f>Q48+N48*COS(P48)</f>
        <v>0.45214250176344106</v>
      </c>
      <c r="R49" s="8">
        <f>R48+N48*SIN(P48)</f>
        <v>0.62232076490380561</v>
      </c>
      <c r="S49" s="20"/>
      <c r="U49" s="2">
        <v>5</v>
      </c>
      <c r="V49" s="21">
        <f t="shared" ref="V49:V112" si="1">RADIANS(U49)</f>
        <v>8.7266462599716474E-2</v>
      </c>
      <c r="W49" s="21">
        <f t="shared" si="0"/>
        <v>6.7042879036660133E-2</v>
      </c>
      <c r="X49" s="21">
        <f t="shared" si="0"/>
        <v>3.9818314631157037E-2</v>
      </c>
      <c r="Y49" s="21">
        <f t="shared" si="0"/>
        <v>3.2509097056976882E-2</v>
      </c>
      <c r="Z49" s="21">
        <f t="shared" si="0"/>
        <v>0</v>
      </c>
      <c r="AA49" s="21">
        <f t="shared" si="0"/>
        <v>0</v>
      </c>
      <c r="AB49" s="21">
        <f t="shared" si="0"/>
        <v>0</v>
      </c>
      <c r="AC49" s="21">
        <f t="shared" si="0"/>
        <v>0</v>
      </c>
      <c r="AD49" s="21">
        <f t="shared" si="0"/>
        <v>0</v>
      </c>
      <c r="AE49" s="21">
        <f t="shared" si="0"/>
        <v>0</v>
      </c>
      <c r="AF49" s="21">
        <f t="shared" si="0"/>
        <v>0</v>
      </c>
      <c r="AG49" s="21">
        <f t="shared" si="0"/>
        <v>0</v>
      </c>
      <c r="AH49" s="21">
        <f t="shared" si="0"/>
        <v>0</v>
      </c>
      <c r="AI49" s="21">
        <f t="shared" si="0"/>
        <v>0</v>
      </c>
      <c r="AJ49" s="21">
        <f t="shared" si="0"/>
        <v>0</v>
      </c>
      <c r="AK49" s="21">
        <f t="shared" si="0"/>
        <v>0</v>
      </c>
      <c r="AL49" s="21">
        <f t="shared" ref="AL49:AL112" si="2">SUM(W49:AK49)</f>
        <v>0.13937029072479407</v>
      </c>
    </row>
    <row r="50" spans="2:41" s="2" customFormat="1" x14ac:dyDescent="0.3">
      <c r="B50" s="26">
        <f>$D10/SUM($D$8:$D$37)</f>
        <v>0.15384615384615385</v>
      </c>
      <c r="C50" s="27">
        <f>C$48*$B10</f>
        <v>522</v>
      </c>
      <c r="D50" s="26">
        <f>RADIANS(C50)</f>
        <v>9.1106186954104</v>
      </c>
      <c r="E50" s="10">
        <f>E49</f>
        <v>-0.76501684259097946</v>
      </c>
      <c r="F50" s="10">
        <f>F49</f>
        <v>8.0406510205887488E-2</v>
      </c>
      <c r="H50" s="28">
        <f>$D10/SUM($D$8:$D$37)</f>
        <v>0.15384615384615385</v>
      </c>
      <c r="I50" s="35">
        <f>I$48*$B10</f>
        <v>882</v>
      </c>
      <c r="J50" s="28">
        <f>RADIANS(I50)</f>
        <v>15.393804002589986</v>
      </c>
      <c r="K50" s="15">
        <f>K49</f>
        <v>0.31287434082753829</v>
      </c>
      <c r="L50" s="15">
        <f>L49</f>
        <v>-0.70272727510969324</v>
      </c>
      <c r="M50" s="5"/>
      <c r="N50" s="36">
        <f>$D10/SUM($D$8:$D$37)</f>
        <v>0.15384615384615385</v>
      </c>
      <c r="O50" s="37">
        <f>O$48*$B10</f>
        <v>1242</v>
      </c>
      <c r="P50" s="36">
        <f>RADIANS(O50)</f>
        <v>21.676989309769574</v>
      </c>
      <c r="Q50" s="18">
        <f>Q49</f>
        <v>0.45214250176344106</v>
      </c>
      <c r="R50" s="18">
        <f>R49</f>
        <v>0.62232076490380561</v>
      </c>
      <c r="S50" s="20"/>
      <c r="T50" s="1"/>
      <c r="U50" s="1">
        <v>10</v>
      </c>
      <c r="V50" s="21">
        <f t="shared" si="1"/>
        <v>0.17453292519943295</v>
      </c>
      <c r="W50" s="21">
        <f t="shared" si="0"/>
        <v>0.13357552128225411</v>
      </c>
      <c r="X50" s="21">
        <f t="shared" si="0"/>
        <v>7.6923076923076913E-2</v>
      </c>
      <c r="Y50" s="21">
        <f t="shared" si="0"/>
        <v>5.8926495624536772E-2</v>
      </c>
      <c r="Z50" s="21">
        <f t="shared" si="0"/>
        <v>0</v>
      </c>
      <c r="AA50" s="21">
        <f t="shared" si="0"/>
        <v>0</v>
      </c>
      <c r="AB50" s="21">
        <f t="shared" si="0"/>
        <v>0</v>
      </c>
      <c r="AC50" s="21">
        <f t="shared" si="0"/>
        <v>0</v>
      </c>
      <c r="AD50" s="21">
        <f t="shared" si="0"/>
        <v>0</v>
      </c>
      <c r="AE50" s="21">
        <f t="shared" si="0"/>
        <v>0</v>
      </c>
      <c r="AF50" s="21">
        <f t="shared" si="0"/>
        <v>0</v>
      </c>
      <c r="AG50" s="21">
        <f t="shared" si="0"/>
        <v>0</v>
      </c>
      <c r="AH50" s="21">
        <f t="shared" si="0"/>
        <v>0</v>
      </c>
      <c r="AI50" s="21">
        <f t="shared" si="0"/>
        <v>0</v>
      </c>
      <c r="AJ50" s="21">
        <f t="shared" si="0"/>
        <v>0</v>
      </c>
      <c r="AK50" s="21">
        <f t="shared" si="0"/>
        <v>0</v>
      </c>
      <c r="AL50" s="21">
        <f t="shared" si="2"/>
        <v>0.26942509382986779</v>
      </c>
      <c r="AM50" s="1"/>
      <c r="AN50" s="1"/>
      <c r="AO50" s="1"/>
    </row>
    <row r="51" spans="2:41" s="2" customFormat="1" x14ac:dyDescent="0.3">
      <c r="B51" s="26"/>
      <c r="C51" s="27"/>
      <c r="D51" s="26"/>
      <c r="E51" s="10">
        <f>E50+B50*COS(D50)</f>
        <v>-0.91133322971331077</v>
      </c>
      <c r="F51" s="10">
        <f>F50+B50*SIN(D50)</f>
        <v>0.12794758626357178</v>
      </c>
      <c r="H51" s="28"/>
      <c r="I51" s="35"/>
      <c r="J51" s="28"/>
      <c r="K51" s="15">
        <f>K50+H50*COS(J50)</f>
        <v>0.16655795370520698</v>
      </c>
      <c r="L51" s="15">
        <f>L50+H50*SIN(J50)</f>
        <v>-0.65518619905200892</v>
      </c>
      <c r="N51" s="36"/>
      <c r="O51" s="37"/>
      <c r="P51" s="36"/>
      <c r="Q51" s="18">
        <f>Q50+N50*COS(P50)</f>
        <v>0.3058261146411097</v>
      </c>
      <c r="R51" s="18">
        <f>R50+N50*SIN(P50)</f>
        <v>0.66986184096148971</v>
      </c>
      <c r="S51" s="20"/>
      <c r="U51" s="2">
        <v>15</v>
      </c>
      <c r="V51" s="21">
        <f t="shared" si="1"/>
        <v>0.26179938779914941</v>
      </c>
      <c r="W51" s="21">
        <f t="shared" si="0"/>
        <v>0.19909157315578518</v>
      </c>
      <c r="X51" s="21">
        <f t="shared" si="0"/>
        <v>0.10878565864408424</v>
      </c>
      <c r="Y51" s="21">
        <f t="shared" si="0"/>
        <v>7.4301986637620637E-2</v>
      </c>
      <c r="Z51" s="21">
        <f t="shared" si="0"/>
        <v>0</v>
      </c>
      <c r="AA51" s="21">
        <f t="shared" si="0"/>
        <v>0</v>
      </c>
      <c r="AB51" s="21">
        <f t="shared" si="0"/>
        <v>0</v>
      </c>
      <c r="AC51" s="21">
        <f t="shared" si="0"/>
        <v>0</v>
      </c>
      <c r="AD51" s="21">
        <f t="shared" si="0"/>
        <v>0</v>
      </c>
      <c r="AE51" s="21">
        <f t="shared" si="0"/>
        <v>0</v>
      </c>
      <c r="AF51" s="21">
        <f t="shared" si="0"/>
        <v>0</v>
      </c>
      <c r="AG51" s="21">
        <f t="shared" si="0"/>
        <v>0</v>
      </c>
      <c r="AH51" s="21">
        <f t="shared" si="0"/>
        <v>0</v>
      </c>
      <c r="AI51" s="21">
        <f t="shared" si="0"/>
        <v>0</v>
      </c>
      <c r="AJ51" s="21">
        <f t="shared" si="0"/>
        <v>0</v>
      </c>
      <c r="AK51" s="21">
        <f t="shared" si="0"/>
        <v>0</v>
      </c>
      <c r="AL51" s="21">
        <f t="shared" si="2"/>
        <v>0.38217921843749003</v>
      </c>
    </row>
    <row r="52" spans="2:41" s="2" customFormat="1" x14ac:dyDescent="0.3">
      <c r="B52" s="30">
        <f>$D12/SUM($D$8:$D$37)</f>
        <v>7.6923076923076927E-2</v>
      </c>
      <c r="C52" s="31">
        <f>C$48*$B12</f>
        <v>870</v>
      </c>
      <c r="D52" s="30">
        <f>RADIANS(C52)</f>
        <v>15.184364492350667</v>
      </c>
      <c r="E52" s="7">
        <f>E51</f>
        <v>-0.91133322971331077</v>
      </c>
      <c r="F52" s="7">
        <f>F51</f>
        <v>0.12794758626357178</v>
      </c>
      <c r="H52" s="25">
        <f>$D12/SUM($D$8:$D$37)</f>
        <v>7.6923076923076927E-2</v>
      </c>
      <c r="I52" s="32">
        <f>I$48*$B12</f>
        <v>1470</v>
      </c>
      <c r="J52" s="25">
        <f>RADIANS(I52)</f>
        <v>25.656340004316643</v>
      </c>
      <c r="K52" s="6">
        <f>K51</f>
        <v>0.16655795370520698</v>
      </c>
      <c r="L52" s="6">
        <f>L51</f>
        <v>-0.65518619905200892</v>
      </c>
      <c r="M52" s="5"/>
      <c r="N52" s="33">
        <f>$D12/SUM($D$8:$D$37)</f>
        <v>7.6923076923076927E-2</v>
      </c>
      <c r="O52" s="34">
        <f>O$48*$B12</f>
        <v>2070</v>
      </c>
      <c r="P52" s="33">
        <f>RADIANS(O52)</f>
        <v>36.128315516282619</v>
      </c>
      <c r="Q52" s="8">
        <f>Q51</f>
        <v>0.3058261146411097</v>
      </c>
      <c r="R52" s="8">
        <f>R51</f>
        <v>0.66986184096148971</v>
      </c>
      <c r="S52" s="20"/>
      <c r="T52" s="1"/>
      <c r="U52" s="1">
        <v>20</v>
      </c>
      <c r="V52" s="21">
        <f t="shared" si="1"/>
        <v>0.3490658503988659</v>
      </c>
      <c r="W52" s="21">
        <f t="shared" si="0"/>
        <v>0.26309241794282212</v>
      </c>
      <c r="X52" s="21">
        <f t="shared" si="0"/>
        <v>0.13323467750529824</v>
      </c>
      <c r="Y52" s="21">
        <f t="shared" si="0"/>
        <v>7.5754442539400627E-2</v>
      </c>
      <c r="Z52" s="21">
        <f t="shared" si="0"/>
        <v>0</v>
      </c>
      <c r="AA52" s="21">
        <f t="shared" si="0"/>
        <v>0</v>
      </c>
      <c r="AB52" s="21">
        <f t="shared" si="0"/>
        <v>0</v>
      </c>
      <c r="AC52" s="21">
        <f t="shared" si="0"/>
        <v>0</v>
      </c>
      <c r="AD52" s="21">
        <f t="shared" si="0"/>
        <v>0</v>
      </c>
      <c r="AE52" s="21">
        <f t="shared" si="0"/>
        <v>0</v>
      </c>
      <c r="AF52" s="21">
        <f t="shared" si="0"/>
        <v>0</v>
      </c>
      <c r="AG52" s="21">
        <f t="shared" si="0"/>
        <v>0</v>
      </c>
      <c r="AH52" s="21">
        <f t="shared" si="0"/>
        <v>0</v>
      </c>
      <c r="AI52" s="21">
        <f t="shared" si="0"/>
        <v>0</v>
      </c>
      <c r="AJ52" s="21">
        <f t="shared" si="0"/>
        <v>0</v>
      </c>
      <c r="AK52" s="21">
        <f t="shared" si="0"/>
        <v>0</v>
      </c>
      <c r="AL52" s="21">
        <f t="shared" si="2"/>
        <v>0.472081537987521</v>
      </c>
      <c r="AM52" s="1"/>
      <c r="AN52" s="1"/>
      <c r="AO52" s="1"/>
    </row>
    <row r="53" spans="2:41" s="2" customFormat="1" x14ac:dyDescent="0.3">
      <c r="B53" s="30"/>
      <c r="C53" s="31"/>
      <c r="D53" s="30"/>
      <c r="E53" s="7">
        <f>E52+B52*COS(D52)</f>
        <v>-0.97795056846595985</v>
      </c>
      <c r="F53" s="7">
        <f>F52+B52*SIN(D52)</f>
        <v>0.16640912472511024</v>
      </c>
      <c r="H53" s="25"/>
      <c r="I53" s="32"/>
      <c r="J53" s="25"/>
      <c r="K53" s="6">
        <f>K52+H52*COS(J52)</f>
        <v>0.23317529245785618</v>
      </c>
      <c r="L53" s="6">
        <f>L52+H52*SIN(J52)</f>
        <v>-0.6167246605904706</v>
      </c>
      <c r="N53" s="33"/>
      <c r="O53" s="34"/>
      <c r="P53" s="33"/>
      <c r="Q53" s="8">
        <f>Q52+N52*COS(P52)</f>
        <v>0.30582611464110948</v>
      </c>
      <c r="R53" s="8">
        <f>R52+N52*SIN(P52)</f>
        <v>0.59293876403841272</v>
      </c>
      <c r="S53" s="20"/>
      <c r="U53" s="20">
        <v>25</v>
      </c>
      <c r="V53" s="21">
        <f t="shared" si="1"/>
        <v>0.43633231299858238</v>
      </c>
      <c r="W53" s="21">
        <f t="shared" si="0"/>
        <v>0.32509097056976882</v>
      </c>
      <c r="X53" s="21">
        <f t="shared" si="0"/>
        <v>0.14860397327524127</v>
      </c>
      <c r="Y53" s="21">
        <f t="shared" si="0"/>
        <v>6.3011695714537824E-2</v>
      </c>
      <c r="Z53" s="21">
        <f t="shared" si="0"/>
        <v>0</v>
      </c>
      <c r="AA53" s="21">
        <f t="shared" si="0"/>
        <v>0</v>
      </c>
      <c r="AB53" s="21">
        <f t="shared" si="0"/>
        <v>0</v>
      </c>
      <c r="AC53" s="21">
        <f t="shared" si="0"/>
        <v>0</v>
      </c>
      <c r="AD53" s="21">
        <f t="shared" si="0"/>
        <v>0</v>
      </c>
      <c r="AE53" s="21">
        <f t="shared" si="0"/>
        <v>0</v>
      </c>
      <c r="AF53" s="21">
        <f t="shared" si="0"/>
        <v>0</v>
      </c>
      <c r="AG53" s="21">
        <f t="shared" si="0"/>
        <v>0</v>
      </c>
      <c r="AH53" s="21">
        <f t="shared" si="0"/>
        <v>0</v>
      </c>
      <c r="AI53" s="21">
        <f t="shared" si="0"/>
        <v>0</v>
      </c>
      <c r="AJ53" s="21">
        <f t="shared" si="0"/>
        <v>0</v>
      </c>
      <c r="AK53" s="21">
        <f t="shared" si="0"/>
        <v>0</v>
      </c>
      <c r="AL53" s="21">
        <f t="shared" si="2"/>
        <v>0.53670663955954789</v>
      </c>
    </row>
    <row r="54" spans="2:41" s="2" customFormat="1" x14ac:dyDescent="0.3">
      <c r="B54" s="26">
        <f>$D14/SUM($D$8:$D$37)</f>
        <v>0</v>
      </c>
      <c r="C54" s="27">
        <f>C$48*$B14</f>
        <v>1218</v>
      </c>
      <c r="D54" s="26">
        <f>RADIANS(C54)</f>
        <v>21.258110289290933</v>
      </c>
      <c r="E54" s="10">
        <f>E53</f>
        <v>-0.97795056846595985</v>
      </c>
      <c r="F54" s="10">
        <f>F53</f>
        <v>0.16640912472511024</v>
      </c>
      <c r="H54" s="28">
        <f>$D14/SUM($D$8:$D$37)</f>
        <v>0</v>
      </c>
      <c r="I54" s="35">
        <f>I$48*$B14</f>
        <v>2058</v>
      </c>
      <c r="J54" s="28">
        <f>RADIANS(I54)</f>
        <v>35.918876006043305</v>
      </c>
      <c r="K54" s="15">
        <f>K53</f>
        <v>0.23317529245785618</v>
      </c>
      <c r="L54" s="15">
        <f>L53</f>
        <v>-0.6167246605904706</v>
      </c>
      <c r="M54" s="5"/>
      <c r="N54" s="36">
        <f>$D14/SUM($D$8:$D$37)</f>
        <v>0</v>
      </c>
      <c r="O54" s="37">
        <f>O$48*$B14</f>
        <v>2898</v>
      </c>
      <c r="P54" s="36">
        <f>RADIANS(O54)</f>
        <v>50.579641722795671</v>
      </c>
      <c r="Q54" s="18">
        <f>Q53</f>
        <v>0.30582611464110948</v>
      </c>
      <c r="R54" s="18">
        <f>R53</f>
        <v>0.59293876403841272</v>
      </c>
      <c r="S54" s="20"/>
      <c r="T54" s="1"/>
      <c r="U54" s="20">
        <v>30</v>
      </c>
      <c r="V54" s="21">
        <f t="shared" si="1"/>
        <v>0.52359877559829882</v>
      </c>
      <c r="W54" s="21">
        <f t="shared" si="0"/>
        <v>0.38461538461538458</v>
      </c>
      <c r="X54" s="21">
        <f t="shared" si="0"/>
        <v>0.15384615384615385</v>
      </c>
      <c r="Y54" s="21">
        <f t="shared" si="0"/>
        <v>3.8461538461538491E-2</v>
      </c>
      <c r="Z54" s="21">
        <f t="shared" si="0"/>
        <v>0</v>
      </c>
      <c r="AA54" s="21">
        <f t="shared" si="0"/>
        <v>0</v>
      </c>
      <c r="AB54" s="21">
        <f t="shared" si="0"/>
        <v>0</v>
      </c>
      <c r="AC54" s="21">
        <f t="shared" si="0"/>
        <v>0</v>
      </c>
      <c r="AD54" s="21">
        <f t="shared" si="0"/>
        <v>0</v>
      </c>
      <c r="AE54" s="21">
        <f t="shared" si="0"/>
        <v>0</v>
      </c>
      <c r="AF54" s="21">
        <f t="shared" si="0"/>
        <v>0</v>
      </c>
      <c r="AG54" s="21">
        <f t="shared" si="0"/>
        <v>0</v>
      </c>
      <c r="AH54" s="21">
        <f t="shared" si="0"/>
        <v>0</v>
      </c>
      <c r="AI54" s="21">
        <f t="shared" si="0"/>
        <v>0</v>
      </c>
      <c r="AJ54" s="21">
        <f t="shared" si="0"/>
        <v>0</v>
      </c>
      <c r="AK54" s="21">
        <f t="shared" si="0"/>
        <v>0</v>
      </c>
      <c r="AL54" s="21">
        <f t="shared" si="2"/>
        <v>0.57692307692307687</v>
      </c>
      <c r="AM54" s="1"/>
      <c r="AN54" s="1"/>
      <c r="AO54" s="1"/>
    </row>
    <row r="55" spans="2:41" s="2" customFormat="1" x14ac:dyDescent="0.3">
      <c r="B55" s="26"/>
      <c r="C55" s="27"/>
      <c r="D55" s="26"/>
      <c r="E55" s="10">
        <f>E54+B54*COS(D54)</f>
        <v>-0.97795056846595985</v>
      </c>
      <c r="F55" s="10">
        <f>F54+B54*SIN(D54)</f>
        <v>0.16640912472511024</v>
      </c>
      <c r="H55" s="28"/>
      <c r="I55" s="35"/>
      <c r="J55" s="28"/>
      <c r="K55" s="15">
        <f>K54+H54*COS(J54)</f>
        <v>0.23317529245785618</v>
      </c>
      <c r="L55" s="15">
        <f>L54+H54*SIN(J54)</f>
        <v>-0.6167246605904706</v>
      </c>
      <c r="N55" s="36"/>
      <c r="O55" s="37"/>
      <c r="P55" s="36"/>
      <c r="Q55" s="18">
        <f>Q54+N54*COS(P54)</f>
        <v>0.30582611464110948</v>
      </c>
      <c r="R55" s="18">
        <f>R54+N54*SIN(P54)</f>
        <v>0.59293876403841272</v>
      </c>
      <c r="S55" s="20"/>
      <c r="U55" s="20">
        <v>35</v>
      </c>
      <c r="V55" s="21">
        <f t="shared" si="1"/>
        <v>0.6108652381980153</v>
      </c>
      <c r="W55" s="21">
        <f t="shared" si="0"/>
        <v>0.44121264334695853</v>
      </c>
      <c r="X55" s="21">
        <f t="shared" si="0"/>
        <v>0.14860397327524127</v>
      </c>
      <c r="Y55" s="21">
        <f t="shared" si="0"/>
        <v>6.704287903666015E-3</v>
      </c>
      <c r="Z55" s="21">
        <f t="shared" si="0"/>
        <v>0</v>
      </c>
      <c r="AA55" s="21">
        <f t="shared" si="0"/>
        <v>0</v>
      </c>
      <c r="AB55" s="21">
        <f t="shared" si="0"/>
        <v>0</v>
      </c>
      <c r="AC55" s="21">
        <f t="shared" si="0"/>
        <v>0</v>
      </c>
      <c r="AD55" s="21">
        <f t="shared" si="0"/>
        <v>0</v>
      </c>
      <c r="AE55" s="21">
        <f t="shared" si="0"/>
        <v>0</v>
      </c>
      <c r="AF55" s="21">
        <f t="shared" si="0"/>
        <v>0</v>
      </c>
      <c r="AG55" s="21">
        <f t="shared" si="0"/>
        <v>0</v>
      </c>
      <c r="AH55" s="21">
        <f t="shared" si="0"/>
        <v>0</v>
      </c>
      <c r="AI55" s="21">
        <f t="shared" si="0"/>
        <v>0</v>
      </c>
      <c r="AJ55" s="21">
        <f t="shared" si="0"/>
        <v>0</v>
      </c>
      <c r="AK55" s="21">
        <f t="shared" si="0"/>
        <v>0</v>
      </c>
      <c r="AL55" s="21">
        <f t="shared" si="2"/>
        <v>0.59652090452586592</v>
      </c>
    </row>
    <row r="56" spans="2:41" s="2" customFormat="1" x14ac:dyDescent="0.3">
      <c r="B56" s="30">
        <f>$D16/SUM($D$8:$D$37)</f>
        <v>0</v>
      </c>
      <c r="C56" s="31">
        <f>C$48*$B16</f>
        <v>1566</v>
      </c>
      <c r="D56" s="30">
        <f>RADIANS(C56)</f>
        <v>27.331856086231202</v>
      </c>
      <c r="E56" s="7">
        <f>E55</f>
        <v>-0.97795056846595985</v>
      </c>
      <c r="F56" s="7">
        <f>F55</f>
        <v>0.16640912472511024</v>
      </c>
      <c r="H56" s="25">
        <f>$D16/SUM($D$8:$D$37)</f>
        <v>0</v>
      </c>
      <c r="I56" s="32">
        <f>I$48*$B16</f>
        <v>2646</v>
      </c>
      <c r="J56" s="25">
        <f>RADIANS(I56)</f>
        <v>46.181412007769957</v>
      </c>
      <c r="K56" s="6">
        <f>K55</f>
        <v>0.23317529245785618</v>
      </c>
      <c r="L56" s="6">
        <f>L55</f>
        <v>-0.6167246605904706</v>
      </c>
      <c r="M56" s="5"/>
      <c r="N56" s="33">
        <f>$D16/SUM($D$8:$D$37)</f>
        <v>0</v>
      </c>
      <c r="O56" s="34">
        <f>O$48*$B16</f>
        <v>3726</v>
      </c>
      <c r="P56" s="33">
        <f>RADIANS(O56)</f>
        <v>65.030967929308716</v>
      </c>
      <c r="Q56" s="8">
        <f>Q55</f>
        <v>0.30582611464110948</v>
      </c>
      <c r="R56" s="8">
        <f>R55</f>
        <v>0.59293876403841272</v>
      </c>
      <c r="S56" s="20"/>
      <c r="T56" s="1"/>
      <c r="U56" s="20">
        <v>40</v>
      </c>
      <c r="V56" s="21">
        <f t="shared" si="1"/>
        <v>0.69813170079773179</v>
      </c>
      <c r="W56" s="21">
        <f t="shared" si="0"/>
        <v>0.49445200745118406</v>
      </c>
      <c r="X56" s="21">
        <f t="shared" si="0"/>
        <v>0.13323467750529827</v>
      </c>
      <c r="Y56" s="21">
        <f t="shared" si="0"/>
        <v>-2.6309241794282207E-2</v>
      </c>
      <c r="Z56" s="21">
        <f t="shared" si="0"/>
        <v>0</v>
      </c>
      <c r="AA56" s="21">
        <f t="shared" si="0"/>
        <v>0</v>
      </c>
      <c r="AB56" s="21">
        <f t="shared" si="0"/>
        <v>0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0</v>
      </c>
      <c r="AG56" s="21">
        <f t="shared" si="0"/>
        <v>0</v>
      </c>
      <c r="AH56" s="21">
        <f t="shared" si="0"/>
        <v>0</v>
      </c>
      <c r="AI56" s="21">
        <f t="shared" si="0"/>
        <v>0</v>
      </c>
      <c r="AJ56" s="21">
        <f t="shared" si="0"/>
        <v>0</v>
      </c>
      <c r="AK56" s="21">
        <f t="shared" si="0"/>
        <v>0</v>
      </c>
      <c r="AL56" s="21">
        <f t="shared" si="2"/>
        <v>0.60137744316220021</v>
      </c>
      <c r="AM56" s="1"/>
      <c r="AN56" s="1"/>
      <c r="AO56" s="1"/>
    </row>
    <row r="57" spans="2:41" s="2" customFormat="1" x14ac:dyDescent="0.3">
      <c r="B57" s="30"/>
      <c r="C57" s="31"/>
      <c r="D57" s="30"/>
      <c r="E57" s="7">
        <f>E56+B56*COS(D56)</f>
        <v>-0.97795056846595985</v>
      </c>
      <c r="F57" s="7">
        <f>F56+B56*SIN(D56)</f>
        <v>0.16640912472511024</v>
      </c>
      <c r="H57" s="25"/>
      <c r="I57" s="32"/>
      <c r="J57" s="25"/>
      <c r="K57" s="6">
        <f>K56+H56*COS(J56)</f>
        <v>0.23317529245785618</v>
      </c>
      <c r="L57" s="6">
        <f>L56+H56*SIN(J56)</f>
        <v>-0.6167246605904706</v>
      </c>
      <c r="N57" s="33"/>
      <c r="O57" s="34"/>
      <c r="P57" s="33"/>
      <c r="Q57" s="8">
        <f>Q56+N56*COS(P56)</f>
        <v>0.30582611464110948</v>
      </c>
      <c r="R57" s="8">
        <f>R56+N56*SIN(P56)</f>
        <v>0.59293876403841272</v>
      </c>
      <c r="S57" s="20"/>
      <c r="U57" s="20">
        <v>45</v>
      </c>
      <c r="V57" s="21">
        <f t="shared" si="1"/>
        <v>0.78539816339744828</v>
      </c>
      <c r="W57" s="21">
        <f t="shared" si="0"/>
        <v>0.54392829322042113</v>
      </c>
      <c r="X57" s="21">
        <f t="shared" si="0"/>
        <v>0.10878565864408425</v>
      </c>
      <c r="Y57" s="21">
        <f t="shared" si="0"/>
        <v>-5.4392829322042119E-2</v>
      </c>
      <c r="Z57" s="21">
        <f t="shared" si="0"/>
        <v>0</v>
      </c>
      <c r="AA57" s="21">
        <f t="shared" si="0"/>
        <v>0</v>
      </c>
      <c r="AB57" s="21">
        <f t="shared" si="0"/>
        <v>0</v>
      </c>
      <c r="AC57" s="21">
        <f t="shared" si="0"/>
        <v>0</v>
      </c>
      <c r="AD57" s="21">
        <f t="shared" si="0"/>
        <v>0</v>
      </c>
      <c r="AE57" s="21">
        <f t="shared" si="0"/>
        <v>0</v>
      </c>
      <c r="AF57" s="21">
        <f t="shared" si="0"/>
        <v>0</v>
      </c>
      <c r="AG57" s="21">
        <f t="shared" si="0"/>
        <v>0</v>
      </c>
      <c r="AH57" s="21">
        <f t="shared" si="0"/>
        <v>0</v>
      </c>
      <c r="AI57" s="21">
        <f t="shared" si="0"/>
        <v>0</v>
      </c>
      <c r="AJ57" s="21">
        <f t="shared" si="0"/>
        <v>0</v>
      </c>
      <c r="AK57" s="21">
        <f t="shared" si="0"/>
        <v>0</v>
      </c>
      <c r="AL57" s="21">
        <f t="shared" si="2"/>
        <v>0.59832112254246328</v>
      </c>
    </row>
    <row r="58" spans="2:41" s="2" customFormat="1" x14ac:dyDescent="0.3">
      <c r="B58" s="26">
        <f>$D18/SUM($D$8:$D$37)</f>
        <v>0</v>
      </c>
      <c r="C58" s="27">
        <f>C$48*$B18</f>
        <v>1914</v>
      </c>
      <c r="D58" s="26">
        <f>RADIANS(C58)</f>
        <v>33.405601883171471</v>
      </c>
      <c r="E58" s="10">
        <f>E57</f>
        <v>-0.97795056846595985</v>
      </c>
      <c r="F58" s="10">
        <f>F57</f>
        <v>0.16640912472511024</v>
      </c>
      <c r="H58" s="28">
        <f>$D18/SUM($D$8:$D$37)</f>
        <v>0</v>
      </c>
      <c r="I58" s="35">
        <f>I$48*$B18</f>
        <v>3234</v>
      </c>
      <c r="J58" s="28">
        <f>RADIANS(I58)</f>
        <v>56.443948009496616</v>
      </c>
      <c r="K58" s="15">
        <f>K57</f>
        <v>0.23317529245785618</v>
      </c>
      <c r="L58" s="15">
        <f>L57</f>
        <v>-0.6167246605904706</v>
      </c>
      <c r="M58" s="5"/>
      <c r="N58" s="36">
        <f>$D18/SUM($D$8:$D$37)</f>
        <v>0</v>
      </c>
      <c r="O58" s="37">
        <f>O$48*$B18</f>
        <v>4554</v>
      </c>
      <c r="P58" s="36">
        <f>RADIANS(O58)</f>
        <v>79.482294135821761</v>
      </c>
      <c r="Q58" s="18">
        <f>Q57</f>
        <v>0.30582611464110948</v>
      </c>
      <c r="R58" s="18">
        <f>R57</f>
        <v>0.59293876403841272</v>
      </c>
      <c r="S58" s="20"/>
      <c r="T58" s="1"/>
      <c r="U58" s="20">
        <v>50</v>
      </c>
      <c r="V58" s="21">
        <f t="shared" si="1"/>
        <v>0.87266462599716477</v>
      </c>
      <c r="W58" s="21">
        <f t="shared" ref="W58:AK67" si="3">W$46*SIN(W$45*$V58)</f>
        <v>0.58926495624536779</v>
      </c>
      <c r="X58" s="21">
        <f t="shared" si="3"/>
        <v>7.6923076923076913E-2</v>
      </c>
      <c r="Y58" s="21">
        <f t="shared" si="3"/>
        <v>-7.228404775276219E-2</v>
      </c>
      <c r="Z58" s="21">
        <f t="shared" si="3"/>
        <v>0</v>
      </c>
      <c r="AA58" s="21">
        <f t="shared" si="3"/>
        <v>0</v>
      </c>
      <c r="AB58" s="21">
        <f t="shared" si="3"/>
        <v>0</v>
      </c>
      <c r="AC58" s="21">
        <f t="shared" si="3"/>
        <v>0</v>
      </c>
      <c r="AD58" s="21">
        <f t="shared" si="3"/>
        <v>0</v>
      </c>
      <c r="AE58" s="21">
        <f t="shared" si="3"/>
        <v>0</v>
      </c>
      <c r="AF58" s="21">
        <f t="shared" si="3"/>
        <v>0</v>
      </c>
      <c r="AG58" s="21">
        <f t="shared" si="3"/>
        <v>0</v>
      </c>
      <c r="AH58" s="21">
        <f t="shared" si="3"/>
        <v>0</v>
      </c>
      <c r="AI58" s="21">
        <f t="shared" si="3"/>
        <v>0</v>
      </c>
      <c r="AJ58" s="21">
        <f t="shared" si="3"/>
        <v>0</v>
      </c>
      <c r="AK58" s="21">
        <f t="shared" si="3"/>
        <v>0</v>
      </c>
      <c r="AL58" s="21">
        <f t="shared" si="2"/>
        <v>0.59390398541568246</v>
      </c>
      <c r="AM58" s="1"/>
      <c r="AN58" s="1"/>
      <c r="AO58" s="1"/>
    </row>
    <row r="59" spans="2:41" s="2" customFormat="1" x14ac:dyDescent="0.3">
      <c r="B59" s="26"/>
      <c r="C59" s="27"/>
      <c r="D59" s="26"/>
      <c r="E59" s="10">
        <f>E58+B58*COS(D58)</f>
        <v>-0.97795056846595985</v>
      </c>
      <c r="F59" s="10">
        <f>F58+B58*SIN(D58)</f>
        <v>0.16640912472511024</v>
      </c>
      <c r="H59" s="28"/>
      <c r="I59" s="35"/>
      <c r="J59" s="28"/>
      <c r="K59" s="15">
        <f>K58+H58*COS(J58)</f>
        <v>0.23317529245785618</v>
      </c>
      <c r="L59" s="15">
        <f>L58+H58*SIN(J58)</f>
        <v>-0.6167246605904706</v>
      </c>
      <c r="N59" s="36"/>
      <c r="O59" s="37"/>
      <c r="P59" s="36"/>
      <c r="Q59" s="18">
        <f>Q58+N58*COS(P58)</f>
        <v>0.30582611464110948</v>
      </c>
      <c r="R59" s="18">
        <f>R58+N58*SIN(P58)</f>
        <v>0.59293876403841272</v>
      </c>
      <c r="S59" s="20"/>
      <c r="U59" s="20">
        <v>55</v>
      </c>
      <c r="V59" s="21">
        <f t="shared" si="1"/>
        <v>0.95993108859688125</v>
      </c>
      <c r="W59" s="21">
        <f t="shared" si="3"/>
        <v>0.6301169571453783</v>
      </c>
      <c r="X59" s="21">
        <f t="shared" si="3"/>
        <v>3.9818314631157016E-2</v>
      </c>
      <c r="Y59" s="21">
        <f t="shared" si="3"/>
        <v>-7.6630361391672744E-2</v>
      </c>
      <c r="Z59" s="21">
        <f t="shared" si="3"/>
        <v>0</v>
      </c>
      <c r="AA59" s="21">
        <f t="shared" si="3"/>
        <v>0</v>
      </c>
      <c r="AB59" s="21">
        <f t="shared" si="3"/>
        <v>0</v>
      </c>
      <c r="AC59" s="21">
        <f t="shared" si="3"/>
        <v>0</v>
      </c>
      <c r="AD59" s="21">
        <f t="shared" si="3"/>
        <v>0</v>
      </c>
      <c r="AE59" s="21">
        <f t="shared" si="3"/>
        <v>0</v>
      </c>
      <c r="AF59" s="21">
        <f t="shared" si="3"/>
        <v>0</v>
      </c>
      <c r="AG59" s="21">
        <f t="shared" si="3"/>
        <v>0</v>
      </c>
      <c r="AH59" s="21">
        <f t="shared" si="3"/>
        <v>0</v>
      </c>
      <c r="AI59" s="21">
        <f t="shared" si="3"/>
        <v>0</v>
      </c>
      <c r="AJ59" s="21">
        <f t="shared" si="3"/>
        <v>0</v>
      </c>
      <c r="AK59" s="21">
        <f t="shared" si="3"/>
        <v>0</v>
      </c>
      <c r="AL59" s="21">
        <f t="shared" si="2"/>
        <v>0.59330491038486255</v>
      </c>
    </row>
    <row r="60" spans="2:41" s="2" customFormat="1" x14ac:dyDescent="0.3">
      <c r="B60" s="30">
        <f>$D20/SUM($D$8:$D$37)</f>
        <v>0</v>
      </c>
      <c r="C60" s="31">
        <f>C$48*$B20</f>
        <v>2262</v>
      </c>
      <c r="D60" s="30">
        <f>RADIANS(C60)</f>
        <v>39.479347680111736</v>
      </c>
      <c r="E60" s="7">
        <f>E59</f>
        <v>-0.97795056846595985</v>
      </c>
      <c r="F60" s="7">
        <f>F59</f>
        <v>0.16640912472511024</v>
      </c>
      <c r="H60" s="25">
        <f>$D20/SUM($D$8:$D$37)</f>
        <v>0</v>
      </c>
      <c r="I60" s="32">
        <f>I$48*$B20</f>
        <v>3822</v>
      </c>
      <c r="J60" s="25">
        <f>RADIANS(I60)</f>
        <v>66.706484011223282</v>
      </c>
      <c r="K60" s="6">
        <f>K59</f>
        <v>0.23317529245785618</v>
      </c>
      <c r="L60" s="6">
        <f>L59</f>
        <v>-0.6167246605904706</v>
      </c>
      <c r="M60" s="5"/>
      <c r="N60" s="33">
        <f>$D20/SUM($D$8:$D$37)</f>
        <v>0</v>
      </c>
      <c r="O60" s="34">
        <f>O$48*$B20</f>
        <v>5382</v>
      </c>
      <c r="P60" s="33">
        <f>RADIANS(O60)</f>
        <v>93.933620342334819</v>
      </c>
      <c r="Q60" s="8">
        <f>Q59</f>
        <v>0.30582611464110948</v>
      </c>
      <c r="R60" s="8">
        <f>R59</f>
        <v>0.59293876403841272</v>
      </c>
      <c r="S60" s="20"/>
      <c r="T60" s="1"/>
      <c r="U60" s="20">
        <v>60</v>
      </c>
      <c r="V60" s="21">
        <f t="shared" si="1"/>
        <v>1.0471975511965976</v>
      </c>
      <c r="W60" s="21">
        <f t="shared" si="3"/>
        <v>0.66617338752649125</v>
      </c>
      <c r="X60" s="21">
        <f t="shared" si="3"/>
        <v>1.8848437767824926E-17</v>
      </c>
      <c r="Y60" s="21">
        <f t="shared" si="3"/>
        <v>-6.6617338752649163E-2</v>
      </c>
      <c r="Z60" s="21">
        <f t="shared" si="3"/>
        <v>0</v>
      </c>
      <c r="AA60" s="21">
        <f t="shared" si="3"/>
        <v>0</v>
      </c>
      <c r="AB60" s="21">
        <f t="shared" si="3"/>
        <v>0</v>
      </c>
      <c r="AC60" s="21">
        <f t="shared" si="3"/>
        <v>0</v>
      </c>
      <c r="AD60" s="21">
        <f t="shared" si="3"/>
        <v>0</v>
      </c>
      <c r="AE60" s="21">
        <f t="shared" si="3"/>
        <v>0</v>
      </c>
      <c r="AF60" s="21">
        <f t="shared" si="3"/>
        <v>0</v>
      </c>
      <c r="AG60" s="21">
        <f t="shared" si="3"/>
        <v>0</v>
      </c>
      <c r="AH60" s="21">
        <f t="shared" si="3"/>
        <v>0</v>
      </c>
      <c r="AI60" s="21">
        <f t="shared" si="3"/>
        <v>0</v>
      </c>
      <c r="AJ60" s="21">
        <f t="shared" si="3"/>
        <v>0</v>
      </c>
      <c r="AK60" s="21">
        <f t="shared" si="3"/>
        <v>0</v>
      </c>
      <c r="AL60" s="21">
        <f t="shared" si="2"/>
        <v>0.59955604877384205</v>
      </c>
      <c r="AM60" s="1"/>
      <c r="AN60" s="1"/>
      <c r="AO60" s="1"/>
    </row>
    <row r="61" spans="2:41" s="2" customFormat="1" x14ac:dyDescent="0.3">
      <c r="B61" s="30"/>
      <c r="C61" s="31"/>
      <c r="D61" s="30"/>
      <c r="E61" s="7">
        <f>E60+B60*COS(D60)</f>
        <v>-0.97795056846595985</v>
      </c>
      <c r="F61" s="7">
        <f>F60+B60*SIN(D60)</f>
        <v>0.16640912472511024</v>
      </c>
      <c r="H61" s="25"/>
      <c r="I61" s="32"/>
      <c r="J61" s="25"/>
      <c r="K61" s="6">
        <f>K60+H60*COS(J60)</f>
        <v>0.23317529245785618</v>
      </c>
      <c r="L61" s="6">
        <f>L60+H60*SIN(J60)</f>
        <v>-0.6167246605904706</v>
      </c>
      <c r="N61" s="33"/>
      <c r="O61" s="34"/>
      <c r="P61" s="33"/>
      <c r="Q61" s="8">
        <f>Q60+N60*COS(P60)</f>
        <v>0.30582611464110948</v>
      </c>
      <c r="R61" s="8">
        <f>R60+N60*SIN(P60)</f>
        <v>0.59293876403841272</v>
      </c>
      <c r="S61" s="20"/>
      <c r="U61" s="20">
        <v>65</v>
      </c>
      <c r="V61" s="21">
        <f t="shared" si="1"/>
        <v>1.1344640137963142</v>
      </c>
      <c r="W61" s="21">
        <f t="shared" si="3"/>
        <v>0.69715983618203847</v>
      </c>
      <c r="X61" s="21">
        <f t="shared" si="3"/>
        <v>-3.9818314631157051E-2</v>
      </c>
      <c r="Y61" s="21">
        <f t="shared" si="3"/>
        <v>-4.4121264334695827E-2</v>
      </c>
      <c r="Z61" s="21">
        <f t="shared" si="3"/>
        <v>0</v>
      </c>
      <c r="AA61" s="21">
        <f t="shared" si="3"/>
        <v>0</v>
      </c>
      <c r="AB61" s="21">
        <f t="shared" si="3"/>
        <v>0</v>
      </c>
      <c r="AC61" s="21">
        <f t="shared" si="3"/>
        <v>0</v>
      </c>
      <c r="AD61" s="21">
        <f t="shared" si="3"/>
        <v>0</v>
      </c>
      <c r="AE61" s="21">
        <f t="shared" si="3"/>
        <v>0</v>
      </c>
      <c r="AF61" s="21">
        <f t="shared" si="3"/>
        <v>0</v>
      </c>
      <c r="AG61" s="21">
        <f t="shared" si="3"/>
        <v>0</v>
      </c>
      <c r="AH61" s="21">
        <f t="shared" si="3"/>
        <v>0</v>
      </c>
      <c r="AI61" s="21">
        <f t="shared" si="3"/>
        <v>0</v>
      </c>
      <c r="AJ61" s="21">
        <f t="shared" si="3"/>
        <v>0</v>
      </c>
      <c r="AK61" s="21">
        <f t="shared" si="3"/>
        <v>0</v>
      </c>
      <c r="AL61" s="21">
        <f t="shared" si="2"/>
        <v>0.61322025721618556</v>
      </c>
    </row>
    <row r="62" spans="2:41" s="2" customFormat="1" x14ac:dyDescent="0.3">
      <c r="B62" s="26">
        <f>$D22/SUM($D$8:$D$37)</f>
        <v>0</v>
      </c>
      <c r="C62" s="27">
        <f>C$48*$B22</f>
        <v>2610</v>
      </c>
      <c r="D62" s="26">
        <f>RADIANS(C62)</f>
        <v>45.553093477052002</v>
      </c>
      <c r="E62" s="10">
        <f>E61</f>
        <v>-0.97795056846595985</v>
      </c>
      <c r="F62" s="10">
        <f>F61</f>
        <v>0.16640912472511024</v>
      </c>
      <c r="H62" s="28">
        <f>$D22/SUM($D$8:$D$37)</f>
        <v>0</v>
      </c>
      <c r="I62" s="35">
        <f>I$48*$B22</f>
        <v>4410</v>
      </c>
      <c r="J62" s="28">
        <f>RADIANS(I62)</f>
        <v>76.969020012949926</v>
      </c>
      <c r="K62" s="15">
        <f>K61</f>
        <v>0.23317529245785618</v>
      </c>
      <c r="L62" s="15">
        <f>L61</f>
        <v>-0.6167246605904706</v>
      </c>
      <c r="M62" s="5"/>
      <c r="N62" s="36">
        <f>$D22/SUM($D$8:$D$37)</f>
        <v>0</v>
      </c>
      <c r="O62" s="37">
        <f>O$48*$B22</f>
        <v>6210</v>
      </c>
      <c r="P62" s="36">
        <f>RADIANS(O62)</f>
        <v>108.38494654884786</v>
      </c>
      <c r="Q62" s="18">
        <f>Q61</f>
        <v>0.30582611464110948</v>
      </c>
      <c r="R62" s="18">
        <f>R61</f>
        <v>0.59293876403841272</v>
      </c>
      <c r="S62" s="20"/>
      <c r="T62" s="1"/>
      <c r="U62" s="20">
        <v>70</v>
      </c>
      <c r="V62" s="21">
        <f t="shared" si="1"/>
        <v>1.2217304763960306</v>
      </c>
      <c r="W62" s="21">
        <f t="shared" si="3"/>
        <v>0.72284047752762182</v>
      </c>
      <c r="X62" s="21">
        <f t="shared" si="3"/>
        <v>-7.6923076923076886E-2</v>
      </c>
      <c r="Y62" s="21">
        <f t="shared" si="3"/>
        <v>-1.3357552128225415E-2</v>
      </c>
      <c r="Z62" s="21">
        <f t="shared" si="3"/>
        <v>0</v>
      </c>
      <c r="AA62" s="21">
        <f t="shared" si="3"/>
        <v>0</v>
      </c>
      <c r="AB62" s="21">
        <f t="shared" si="3"/>
        <v>0</v>
      </c>
      <c r="AC62" s="21">
        <f t="shared" si="3"/>
        <v>0</v>
      </c>
      <c r="AD62" s="21">
        <f t="shared" si="3"/>
        <v>0</v>
      </c>
      <c r="AE62" s="21">
        <f t="shared" si="3"/>
        <v>0</v>
      </c>
      <c r="AF62" s="21">
        <f t="shared" si="3"/>
        <v>0</v>
      </c>
      <c r="AG62" s="21">
        <f t="shared" si="3"/>
        <v>0</v>
      </c>
      <c r="AH62" s="21">
        <f t="shared" si="3"/>
        <v>0</v>
      </c>
      <c r="AI62" s="21">
        <f t="shared" si="3"/>
        <v>0</v>
      </c>
      <c r="AJ62" s="21">
        <f t="shared" si="3"/>
        <v>0</v>
      </c>
      <c r="AK62" s="21">
        <f t="shared" si="3"/>
        <v>0</v>
      </c>
      <c r="AL62" s="21">
        <f t="shared" si="2"/>
        <v>0.63255984847631952</v>
      </c>
      <c r="AM62" s="1"/>
      <c r="AN62" s="1"/>
      <c r="AO62" s="1"/>
    </row>
    <row r="63" spans="2:41" s="2" customFormat="1" x14ac:dyDescent="0.3">
      <c r="B63" s="26"/>
      <c r="C63" s="27"/>
      <c r="D63" s="26"/>
      <c r="E63" s="10">
        <f>E62+B62*COS(D62)</f>
        <v>-0.97795056846595985</v>
      </c>
      <c r="F63" s="10">
        <f>F62+B62*SIN(D62)</f>
        <v>0.16640912472511024</v>
      </c>
      <c r="H63" s="28"/>
      <c r="I63" s="35"/>
      <c r="J63" s="28"/>
      <c r="K63" s="15">
        <f>K62+H62*COS(J62)</f>
        <v>0.23317529245785618</v>
      </c>
      <c r="L63" s="15">
        <f>L62+H62*SIN(J62)</f>
        <v>-0.6167246605904706</v>
      </c>
      <c r="N63" s="36"/>
      <c r="O63" s="37"/>
      <c r="P63" s="36"/>
      <c r="Q63" s="18">
        <f>Q62+N62*COS(P62)</f>
        <v>0.30582611464110948</v>
      </c>
      <c r="R63" s="18">
        <f>R62+N62*SIN(P62)</f>
        <v>0.59293876403841272</v>
      </c>
      <c r="S63" s="20"/>
      <c r="U63" s="20">
        <v>75</v>
      </c>
      <c r="V63" s="21">
        <f t="shared" si="1"/>
        <v>1.3089969389957472</v>
      </c>
      <c r="W63" s="21">
        <f t="shared" si="3"/>
        <v>0.74301986637620643</v>
      </c>
      <c r="X63" s="21">
        <f t="shared" si="3"/>
        <v>-0.10878565864408424</v>
      </c>
      <c r="Y63" s="21">
        <f t="shared" si="3"/>
        <v>1.9909157315578546E-2</v>
      </c>
      <c r="Z63" s="21">
        <f t="shared" si="3"/>
        <v>0</v>
      </c>
      <c r="AA63" s="21">
        <f t="shared" si="3"/>
        <v>0</v>
      </c>
      <c r="AB63" s="21">
        <f t="shared" si="3"/>
        <v>0</v>
      </c>
      <c r="AC63" s="21">
        <f t="shared" si="3"/>
        <v>0</v>
      </c>
      <c r="AD63" s="21">
        <f t="shared" si="3"/>
        <v>0</v>
      </c>
      <c r="AE63" s="21">
        <f t="shared" si="3"/>
        <v>0</v>
      </c>
      <c r="AF63" s="21">
        <f t="shared" si="3"/>
        <v>0</v>
      </c>
      <c r="AG63" s="21">
        <f t="shared" si="3"/>
        <v>0</v>
      </c>
      <c r="AH63" s="21">
        <f t="shared" si="3"/>
        <v>0</v>
      </c>
      <c r="AI63" s="21">
        <f t="shared" si="3"/>
        <v>0</v>
      </c>
      <c r="AJ63" s="21">
        <f t="shared" si="3"/>
        <v>0</v>
      </c>
      <c r="AK63" s="21">
        <f t="shared" si="3"/>
        <v>0</v>
      </c>
      <c r="AL63" s="21">
        <f t="shared" si="2"/>
        <v>0.65414336504770065</v>
      </c>
    </row>
    <row r="64" spans="2:41" s="2" customFormat="1" x14ac:dyDescent="0.3">
      <c r="B64" s="30">
        <f>$D24/SUM($D$8:$D$37)</f>
        <v>0</v>
      </c>
      <c r="C64" s="31">
        <f>C$48*$B24</f>
        <v>2958</v>
      </c>
      <c r="D64" s="30">
        <f>RADIANS(C64)</f>
        <v>51.626839273992267</v>
      </c>
      <c r="E64" s="7">
        <f>E63</f>
        <v>-0.97795056846595985</v>
      </c>
      <c r="F64" s="7">
        <f>F63</f>
        <v>0.16640912472511024</v>
      </c>
      <c r="H64" s="25">
        <f>$D24/SUM($D$8:$D$37)</f>
        <v>0</v>
      </c>
      <c r="I64" s="32">
        <f>I$48*$B24</f>
        <v>4998</v>
      </c>
      <c r="J64" s="25">
        <f>RADIANS(I64)</f>
        <v>87.231556014676585</v>
      </c>
      <c r="K64" s="6">
        <f>K63</f>
        <v>0.23317529245785618</v>
      </c>
      <c r="L64" s="6">
        <f>L63</f>
        <v>-0.6167246605904706</v>
      </c>
      <c r="M64" s="5"/>
      <c r="N64" s="33">
        <f>$D24/SUM($D$8:$D$37)</f>
        <v>0</v>
      </c>
      <c r="O64" s="34">
        <f>O$48*$B24</f>
        <v>7038</v>
      </c>
      <c r="P64" s="33">
        <f>RADIANS(O64)</f>
        <v>122.83627275536091</v>
      </c>
      <c r="Q64" s="8">
        <f>Q63</f>
        <v>0.30582611464110948</v>
      </c>
      <c r="R64" s="8">
        <f>R63</f>
        <v>0.59293876403841272</v>
      </c>
      <c r="S64" s="20"/>
      <c r="T64" s="1"/>
      <c r="U64" s="20">
        <v>80</v>
      </c>
      <c r="V64" s="21">
        <f t="shared" si="1"/>
        <v>1.3962634015954636</v>
      </c>
      <c r="W64" s="21">
        <f t="shared" si="3"/>
        <v>0.75754442539400624</v>
      </c>
      <c r="X64" s="21">
        <f t="shared" si="3"/>
        <v>-0.13323467750529822</v>
      </c>
      <c r="Y64" s="21">
        <f t="shared" si="3"/>
        <v>4.9445200745118399E-2</v>
      </c>
      <c r="Z64" s="21">
        <f t="shared" si="3"/>
        <v>0</v>
      </c>
      <c r="AA64" s="21">
        <f t="shared" si="3"/>
        <v>0</v>
      </c>
      <c r="AB64" s="21">
        <f t="shared" si="3"/>
        <v>0</v>
      </c>
      <c r="AC64" s="21">
        <f t="shared" si="3"/>
        <v>0</v>
      </c>
      <c r="AD64" s="21">
        <f t="shared" si="3"/>
        <v>0</v>
      </c>
      <c r="AE64" s="21">
        <f t="shared" si="3"/>
        <v>0</v>
      </c>
      <c r="AF64" s="21">
        <f t="shared" si="3"/>
        <v>0</v>
      </c>
      <c r="AG64" s="21">
        <f t="shared" si="3"/>
        <v>0</v>
      </c>
      <c r="AH64" s="21">
        <f t="shared" si="3"/>
        <v>0</v>
      </c>
      <c r="AI64" s="21">
        <f t="shared" si="3"/>
        <v>0</v>
      </c>
      <c r="AJ64" s="21">
        <f t="shared" si="3"/>
        <v>0</v>
      </c>
      <c r="AK64" s="21">
        <f t="shared" si="3"/>
        <v>0</v>
      </c>
      <c r="AL64" s="21">
        <f t="shared" si="2"/>
        <v>0.67375494863382646</v>
      </c>
      <c r="AM64" s="1"/>
      <c r="AN64" s="1"/>
      <c r="AO64" s="1"/>
    </row>
    <row r="65" spans="2:41" s="2" customFormat="1" x14ac:dyDescent="0.3">
      <c r="B65" s="30"/>
      <c r="C65" s="31"/>
      <c r="D65" s="30"/>
      <c r="E65" s="7">
        <f>E64+B64*COS(D64)</f>
        <v>-0.97795056846595985</v>
      </c>
      <c r="F65" s="7">
        <f>F64+B64*SIN(D64)</f>
        <v>0.16640912472511024</v>
      </c>
      <c r="H65" s="25"/>
      <c r="I65" s="32"/>
      <c r="J65" s="25"/>
      <c r="K65" s="6">
        <f>K64+H64*COS(J64)</f>
        <v>0.23317529245785618</v>
      </c>
      <c r="L65" s="6">
        <f>L64+H64*SIN(J64)</f>
        <v>-0.6167246605904706</v>
      </c>
      <c r="N65" s="33"/>
      <c r="O65" s="34"/>
      <c r="P65" s="33"/>
      <c r="Q65" s="8">
        <f>Q64+N64*COS(P64)</f>
        <v>0.30582611464110948</v>
      </c>
      <c r="R65" s="8">
        <f>R64+N64*SIN(P64)</f>
        <v>0.59293876403841272</v>
      </c>
      <c r="S65" s="20"/>
      <c r="U65" s="20">
        <v>85</v>
      </c>
      <c r="V65" s="21">
        <f t="shared" si="1"/>
        <v>1.4835298641951802</v>
      </c>
      <c r="W65" s="21">
        <f t="shared" si="3"/>
        <v>0.76630361391672741</v>
      </c>
      <c r="X65" s="21">
        <f t="shared" si="3"/>
        <v>-0.14860397327524127</v>
      </c>
      <c r="Y65" s="21">
        <f t="shared" si="3"/>
        <v>6.9715983618203858E-2</v>
      </c>
      <c r="Z65" s="21">
        <f t="shared" si="3"/>
        <v>0</v>
      </c>
      <c r="AA65" s="21">
        <f t="shared" si="3"/>
        <v>0</v>
      </c>
      <c r="AB65" s="21">
        <f t="shared" si="3"/>
        <v>0</v>
      </c>
      <c r="AC65" s="21">
        <f t="shared" si="3"/>
        <v>0</v>
      </c>
      <c r="AD65" s="21">
        <f t="shared" si="3"/>
        <v>0</v>
      </c>
      <c r="AE65" s="21">
        <f t="shared" si="3"/>
        <v>0</v>
      </c>
      <c r="AF65" s="21">
        <f t="shared" si="3"/>
        <v>0</v>
      </c>
      <c r="AG65" s="21">
        <f t="shared" si="3"/>
        <v>0</v>
      </c>
      <c r="AH65" s="21">
        <f t="shared" si="3"/>
        <v>0</v>
      </c>
      <c r="AI65" s="21">
        <f t="shared" si="3"/>
        <v>0</v>
      </c>
      <c r="AJ65" s="21">
        <f t="shared" si="3"/>
        <v>0</v>
      </c>
      <c r="AK65" s="21">
        <f t="shared" si="3"/>
        <v>0</v>
      </c>
      <c r="AL65" s="21">
        <f t="shared" si="2"/>
        <v>0.68741562425968994</v>
      </c>
    </row>
    <row r="66" spans="2:41" s="2" customFormat="1" x14ac:dyDescent="0.3">
      <c r="B66" s="26">
        <f>$D26/SUM($D$8:$D$37)</f>
        <v>0</v>
      </c>
      <c r="C66" s="27">
        <f>C$48*$B26</f>
        <v>3306</v>
      </c>
      <c r="D66" s="26">
        <f>RADIANS(C66)</f>
        <v>57.700585070932533</v>
      </c>
      <c r="E66" s="10">
        <f>E65</f>
        <v>-0.97795056846595985</v>
      </c>
      <c r="F66" s="10">
        <f>F65</f>
        <v>0.16640912472511024</v>
      </c>
      <c r="H66" s="28">
        <f>$D26/SUM($D$8:$D$37)</f>
        <v>0</v>
      </c>
      <c r="I66" s="35">
        <f>I$48*$B26</f>
        <v>5586</v>
      </c>
      <c r="J66" s="28">
        <f>RADIANS(I66)</f>
        <v>97.494092016403243</v>
      </c>
      <c r="K66" s="15">
        <f>K65</f>
        <v>0.23317529245785618</v>
      </c>
      <c r="L66" s="15">
        <f>L65</f>
        <v>-0.6167246605904706</v>
      </c>
      <c r="M66" s="5"/>
      <c r="N66" s="36">
        <f>$D26/SUM($D$8:$D$37)</f>
        <v>0</v>
      </c>
      <c r="O66" s="37">
        <f>O$48*$B26</f>
        <v>7866</v>
      </c>
      <c r="P66" s="36">
        <f>RADIANS(O66)</f>
        <v>137.28759896187395</v>
      </c>
      <c r="Q66" s="18">
        <f>Q65</f>
        <v>0.30582611464110948</v>
      </c>
      <c r="R66" s="18">
        <f>R65</f>
        <v>0.59293876403841272</v>
      </c>
      <c r="S66" s="20"/>
      <c r="T66" s="1"/>
      <c r="U66" s="20">
        <v>90</v>
      </c>
      <c r="V66" s="21">
        <f t="shared" si="1"/>
        <v>1.5707963267948966</v>
      </c>
      <c r="W66" s="21">
        <f t="shared" si="3"/>
        <v>0.76923076923076927</v>
      </c>
      <c r="X66" s="21">
        <f t="shared" si="3"/>
        <v>-0.15384615384615385</v>
      </c>
      <c r="Y66" s="21">
        <f t="shared" si="3"/>
        <v>7.6923076923076927E-2</v>
      </c>
      <c r="Z66" s="21">
        <f t="shared" si="3"/>
        <v>0</v>
      </c>
      <c r="AA66" s="21">
        <f t="shared" si="3"/>
        <v>0</v>
      </c>
      <c r="AB66" s="21">
        <f t="shared" si="3"/>
        <v>0</v>
      </c>
      <c r="AC66" s="21">
        <f t="shared" si="3"/>
        <v>0</v>
      </c>
      <c r="AD66" s="21">
        <f t="shared" si="3"/>
        <v>0</v>
      </c>
      <c r="AE66" s="21">
        <f t="shared" si="3"/>
        <v>0</v>
      </c>
      <c r="AF66" s="21">
        <f t="shared" si="3"/>
        <v>0</v>
      </c>
      <c r="AG66" s="21">
        <f t="shared" si="3"/>
        <v>0</v>
      </c>
      <c r="AH66" s="21">
        <f t="shared" si="3"/>
        <v>0</v>
      </c>
      <c r="AI66" s="21">
        <f t="shared" si="3"/>
        <v>0</v>
      </c>
      <c r="AJ66" s="21">
        <f t="shared" si="3"/>
        <v>0</v>
      </c>
      <c r="AK66" s="21">
        <f t="shared" si="3"/>
        <v>0</v>
      </c>
      <c r="AL66" s="21">
        <f t="shared" si="2"/>
        <v>0.69230769230769229</v>
      </c>
      <c r="AM66" s="1"/>
      <c r="AN66" s="1"/>
      <c r="AO66" s="1"/>
    </row>
    <row r="67" spans="2:41" s="2" customFormat="1" x14ac:dyDescent="0.3">
      <c r="B67" s="26"/>
      <c r="C67" s="27"/>
      <c r="D67" s="26"/>
      <c r="E67" s="10">
        <f>E66+B66*COS(D66)</f>
        <v>-0.97795056846595985</v>
      </c>
      <c r="F67" s="10">
        <f>F66+B66*SIN(D66)</f>
        <v>0.16640912472511024</v>
      </c>
      <c r="H67" s="28"/>
      <c r="I67" s="35"/>
      <c r="J67" s="28"/>
      <c r="K67" s="15">
        <f>K66+H66*COS(J66)</f>
        <v>0.23317529245785618</v>
      </c>
      <c r="L67" s="15">
        <f>L66+H66*SIN(J66)</f>
        <v>-0.6167246605904706</v>
      </c>
      <c r="N67" s="36"/>
      <c r="O67" s="37"/>
      <c r="P67" s="36"/>
      <c r="Q67" s="18">
        <f>Q66+N66*COS(P66)</f>
        <v>0.30582611464110948</v>
      </c>
      <c r="R67" s="18">
        <f>R66+N66*SIN(P66)</f>
        <v>0.59293876403841272</v>
      </c>
      <c r="S67" s="20"/>
      <c r="U67" s="20">
        <v>95</v>
      </c>
      <c r="V67" s="21">
        <f t="shared" si="1"/>
        <v>1.6580627893946132</v>
      </c>
      <c r="W67" s="21">
        <f t="shared" si="3"/>
        <v>0.76630361391672741</v>
      </c>
      <c r="X67" s="21">
        <f t="shared" si="3"/>
        <v>-0.14860397327524127</v>
      </c>
      <c r="Y67" s="21">
        <f t="shared" si="3"/>
        <v>6.9715983618203817E-2</v>
      </c>
      <c r="Z67" s="21">
        <f t="shared" si="3"/>
        <v>0</v>
      </c>
      <c r="AA67" s="21">
        <f t="shared" si="3"/>
        <v>0</v>
      </c>
      <c r="AB67" s="21">
        <f t="shared" si="3"/>
        <v>0</v>
      </c>
      <c r="AC67" s="21">
        <f t="shared" si="3"/>
        <v>0</v>
      </c>
      <c r="AD67" s="21">
        <f t="shared" si="3"/>
        <v>0</v>
      </c>
      <c r="AE67" s="21">
        <f t="shared" si="3"/>
        <v>0</v>
      </c>
      <c r="AF67" s="21">
        <f t="shared" si="3"/>
        <v>0</v>
      </c>
      <c r="AG67" s="21">
        <f t="shared" si="3"/>
        <v>0</v>
      </c>
      <c r="AH67" s="21">
        <f t="shared" si="3"/>
        <v>0</v>
      </c>
      <c r="AI67" s="21">
        <f t="shared" si="3"/>
        <v>0</v>
      </c>
      <c r="AJ67" s="21">
        <f t="shared" si="3"/>
        <v>0</v>
      </c>
      <c r="AK67" s="21">
        <f t="shared" si="3"/>
        <v>0</v>
      </c>
      <c r="AL67" s="21">
        <f t="shared" si="2"/>
        <v>0.68741562425968994</v>
      </c>
    </row>
    <row r="68" spans="2:41" s="2" customFormat="1" x14ac:dyDescent="0.3">
      <c r="B68" s="30">
        <f>$D28/SUM($D$8:$D$37)</f>
        <v>0</v>
      </c>
      <c r="C68" s="31">
        <f>C$48*$B28</f>
        <v>3654</v>
      </c>
      <c r="D68" s="30">
        <f>RADIANS(C68)</f>
        <v>63.774330867872798</v>
      </c>
      <c r="E68" s="7">
        <f>E67</f>
        <v>-0.97795056846595985</v>
      </c>
      <c r="F68" s="7">
        <f>F67</f>
        <v>0.16640912472511024</v>
      </c>
      <c r="H68" s="25">
        <f>$D28/SUM($D$8:$D$37)</f>
        <v>0</v>
      </c>
      <c r="I68" s="32">
        <f>I$48*$B28</f>
        <v>6174</v>
      </c>
      <c r="J68" s="25">
        <f>RADIANS(I68)</f>
        <v>107.7566280181299</v>
      </c>
      <c r="K68" s="6">
        <f>K67</f>
        <v>0.23317529245785618</v>
      </c>
      <c r="L68" s="6">
        <f>L67</f>
        <v>-0.6167246605904706</v>
      </c>
      <c r="M68" s="5"/>
      <c r="N68" s="33">
        <f>$D28/SUM($D$8:$D$37)</f>
        <v>0</v>
      </c>
      <c r="O68" s="34">
        <f>O$48*$B28</f>
        <v>8694</v>
      </c>
      <c r="P68" s="33">
        <f>RADIANS(O68)</f>
        <v>151.738925168387</v>
      </c>
      <c r="Q68" s="8">
        <f>Q67</f>
        <v>0.30582611464110948</v>
      </c>
      <c r="R68" s="8">
        <f>R67</f>
        <v>0.59293876403841272</v>
      </c>
      <c r="S68" s="20"/>
      <c r="T68" s="1"/>
      <c r="U68" s="20">
        <v>100</v>
      </c>
      <c r="V68" s="21">
        <f t="shared" si="1"/>
        <v>1.7453292519943295</v>
      </c>
      <c r="W68" s="21">
        <f t="shared" ref="W68:AK77" si="4">W$46*SIN(W$45*$V68)</f>
        <v>0.75754442539400624</v>
      </c>
      <c r="X68" s="21">
        <f t="shared" si="4"/>
        <v>-0.13323467750529824</v>
      </c>
      <c r="Y68" s="21">
        <f t="shared" si="4"/>
        <v>4.9445200745118392E-2</v>
      </c>
      <c r="Z68" s="21">
        <f t="shared" si="4"/>
        <v>0</v>
      </c>
      <c r="AA68" s="21">
        <f t="shared" si="4"/>
        <v>0</v>
      </c>
      <c r="AB68" s="21">
        <f t="shared" si="4"/>
        <v>0</v>
      </c>
      <c r="AC68" s="21">
        <f t="shared" si="4"/>
        <v>0</v>
      </c>
      <c r="AD68" s="21">
        <f t="shared" si="4"/>
        <v>0</v>
      </c>
      <c r="AE68" s="21">
        <f t="shared" si="4"/>
        <v>0</v>
      </c>
      <c r="AF68" s="21">
        <f t="shared" si="4"/>
        <v>0</v>
      </c>
      <c r="AG68" s="21">
        <f t="shared" si="4"/>
        <v>0</v>
      </c>
      <c r="AH68" s="21">
        <f t="shared" si="4"/>
        <v>0</v>
      </c>
      <c r="AI68" s="21">
        <f t="shared" si="4"/>
        <v>0</v>
      </c>
      <c r="AJ68" s="21">
        <f t="shared" si="4"/>
        <v>0</v>
      </c>
      <c r="AK68" s="21">
        <f t="shared" si="4"/>
        <v>0</v>
      </c>
      <c r="AL68" s="21">
        <f t="shared" si="2"/>
        <v>0.67375494863382634</v>
      </c>
      <c r="AM68" s="1"/>
      <c r="AN68" s="1"/>
      <c r="AO68" s="1"/>
    </row>
    <row r="69" spans="2:41" s="2" customFormat="1" x14ac:dyDescent="0.3">
      <c r="B69" s="30"/>
      <c r="C69" s="31"/>
      <c r="D69" s="30"/>
      <c r="E69" s="7">
        <f>E68+B68*COS(D68)</f>
        <v>-0.97795056846595985</v>
      </c>
      <c r="F69" s="7">
        <f>F68+B68*SIN(D68)</f>
        <v>0.16640912472511024</v>
      </c>
      <c r="H69" s="25"/>
      <c r="I69" s="32"/>
      <c r="J69" s="25"/>
      <c r="K69" s="6">
        <f>K68+H68*COS(J68)</f>
        <v>0.23317529245785618</v>
      </c>
      <c r="L69" s="6">
        <f>L68+H68*SIN(J68)</f>
        <v>-0.6167246605904706</v>
      </c>
      <c r="N69" s="33"/>
      <c r="O69" s="34"/>
      <c r="P69" s="33"/>
      <c r="Q69" s="8">
        <f>Q68+N68*COS(P68)</f>
        <v>0.30582611464110948</v>
      </c>
      <c r="R69" s="8">
        <f>R68+N68*SIN(P68)</f>
        <v>0.59293876403841272</v>
      </c>
      <c r="S69" s="20"/>
      <c r="U69" s="20">
        <v>105</v>
      </c>
      <c r="V69" s="21">
        <f t="shared" si="1"/>
        <v>1.8325957145940461</v>
      </c>
      <c r="W69" s="21">
        <f t="shared" si="4"/>
        <v>0.74301986637620643</v>
      </c>
      <c r="X69" s="21">
        <f t="shared" si="4"/>
        <v>-0.10878565864408417</v>
      </c>
      <c r="Y69" s="21">
        <f t="shared" si="4"/>
        <v>1.9909157315578525E-2</v>
      </c>
      <c r="Z69" s="21">
        <f t="shared" si="4"/>
        <v>0</v>
      </c>
      <c r="AA69" s="21">
        <f t="shared" si="4"/>
        <v>0</v>
      </c>
      <c r="AB69" s="21">
        <f t="shared" si="4"/>
        <v>0</v>
      </c>
      <c r="AC69" s="21">
        <f t="shared" si="4"/>
        <v>0</v>
      </c>
      <c r="AD69" s="21">
        <f t="shared" si="4"/>
        <v>0</v>
      </c>
      <c r="AE69" s="21">
        <f t="shared" si="4"/>
        <v>0</v>
      </c>
      <c r="AF69" s="21">
        <f t="shared" si="4"/>
        <v>0</v>
      </c>
      <c r="AG69" s="21">
        <f t="shared" si="4"/>
        <v>0</v>
      </c>
      <c r="AH69" s="21">
        <f t="shared" si="4"/>
        <v>0</v>
      </c>
      <c r="AI69" s="21">
        <f t="shared" si="4"/>
        <v>0</v>
      </c>
      <c r="AJ69" s="21">
        <f t="shared" si="4"/>
        <v>0</v>
      </c>
      <c r="AK69" s="21">
        <f t="shared" si="4"/>
        <v>0</v>
      </c>
      <c r="AL69" s="21">
        <f t="shared" si="2"/>
        <v>0.65414336504770076</v>
      </c>
    </row>
    <row r="70" spans="2:41" s="2" customFormat="1" x14ac:dyDescent="0.3">
      <c r="B70" s="26">
        <f>$D30/SUM($D$8:$D$37)</f>
        <v>0</v>
      </c>
      <c r="C70" s="27">
        <f>C$48*$B30</f>
        <v>4002</v>
      </c>
      <c r="D70" s="26">
        <f>RADIANS(C70)</f>
        <v>69.848076664813064</v>
      </c>
      <c r="E70" s="10">
        <f>E69</f>
        <v>-0.97795056846595985</v>
      </c>
      <c r="F70" s="10">
        <f>F69</f>
        <v>0.16640912472511024</v>
      </c>
      <c r="H70" s="28">
        <f>$D30/SUM($D$8:$D$37)</f>
        <v>0</v>
      </c>
      <c r="I70" s="35">
        <f>I$48*$B30</f>
        <v>6762</v>
      </c>
      <c r="J70" s="28">
        <f>RADIANS(I70)</f>
        <v>118.01916401985656</v>
      </c>
      <c r="K70" s="15">
        <f>K69</f>
        <v>0.23317529245785618</v>
      </c>
      <c r="L70" s="15">
        <f>L69</f>
        <v>-0.6167246605904706</v>
      </c>
      <c r="M70" s="5"/>
      <c r="N70" s="36">
        <f>$D30/SUM($D$8:$D$37)</f>
        <v>0</v>
      </c>
      <c r="O70" s="37">
        <f>O$48*$B30</f>
        <v>9522</v>
      </c>
      <c r="P70" s="36">
        <f>RADIANS(O70)</f>
        <v>166.19025137490007</v>
      </c>
      <c r="Q70" s="18">
        <f>Q69</f>
        <v>0.30582611464110948</v>
      </c>
      <c r="R70" s="18">
        <f>R69</f>
        <v>0.59293876403841272</v>
      </c>
      <c r="S70" s="20"/>
      <c r="T70" s="1"/>
      <c r="U70" s="20">
        <v>110</v>
      </c>
      <c r="V70" s="21">
        <f t="shared" si="1"/>
        <v>1.9198621771937625</v>
      </c>
      <c r="W70" s="21">
        <f t="shared" si="4"/>
        <v>0.72284047752762193</v>
      </c>
      <c r="X70" s="21">
        <f t="shared" si="4"/>
        <v>-7.6923076923076872E-2</v>
      </c>
      <c r="Y70" s="21">
        <f t="shared" si="4"/>
        <v>-1.3357552128225368E-2</v>
      </c>
      <c r="Z70" s="21">
        <f t="shared" si="4"/>
        <v>0</v>
      </c>
      <c r="AA70" s="21">
        <f t="shared" si="4"/>
        <v>0</v>
      </c>
      <c r="AB70" s="21">
        <f t="shared" si="4"/>
        <v>0</v>
      </c>
      <c r="AC70" s="21">
        <f t="shared" si="4"/>
        <v>0</v>
      </c>
      <c r="AD70" s="21">
        <f t="shared" si="4"/>
        <v>0</v>
      </c>
      <c r="AE70" s="21">
        <f t="shared" si="4"/>
        <v>0</v>
      </c>
      <c r="AF70" s="21">
        <f t="shared" si="4"/>
        <v>0</v>
      </c>
      <c r="AG70" s="21">
        <f t="shared" si="4"/>
        <v>0</v>
      </c>
      <c r="AH70" s="21">
        <f t="shared" si="4"/>
        <v>0</v>
      </c>
      <c r="AI70" s="21">
        <f t="shared" si="4"/>
        <v>0</v>
      </c>
      <c r="AJ70" s="21">
        <f t="shared" si="4"/>
        <v>0</v>
      </c>
      <c r="AK70" s="21">
        <f t="shared" si="4"/>
        <v>0</v>
      </c>
      <c r="AL70" s="21">
        <f t="shared" si="2"/>
        <v>0.63255984847631974</v>
      </c>
      <c r="AM70" s="1"/>
      <c r="AN70" s="1"/>
      <c r="AO70" s="1"/>
    </row>
    <row r="71" spans="2:41" s="2" customFormat="1" x14ac:dyDescent="0.3">
      <c r="B71" s="26"/>
      <c r="C71" s="27"/>
      <c r="D71" s="26"/>
      <c r="E71" s="10">
        <f>E70+B70*COS(D70)</f>
        <v>-0.97795056846595985</v>
      </c>
      <c r="F71" s="10">
        <f>F70+B70*SIN(D70)</f>
        <v>0.16640912472511024</v>
      </c>
      <c r="H71" s="28"/>
      <c r="I71" s="35"/>
      <c r="J71" s="28"/>
      <c r="K71" s="15">
        <f>K70+H70*COS(J70)</f>
        <v>0.23317529245785618</v>
      </c>
      <c r="L71" s="15">
        <f>L70+H70*SIN(J70)</f>
        <v>-0.6167246605904706</v>
      </c>
      <c r="N71" s="36"/>
      <c r="O71" s="37"/>
      <c r="P71" s="36"/>
      <c r="Q71" s="18">
        <f>Q70+N70*COS(P70)</f>
        <v>0.30582611464110948</v>
      </c>
      <c r="R71" s="18">
        <f>R70+N70*SIN(P70)</f>
        <v>0.59293876403841272</v>
      </c>
      <c r="S71" s="20"/>
      <c r="U71" s="20">
        <v>115</v>
      </c>
      <c r="V71" s="21">
        <f t="shared" si="1"/>
        <v>2.0071286397934789</v>
      </c>
      <c r="W71" s="21">
        <f t="shared" si="4"/>
        <v>0.69715983618203858</v>
      </c>
      <c r="X71" s="21">
        <f t="shared" si="4"/>
        <v>-3.981831463115703E-2</v>
      </c>
      <c r="Y71" s="21">
        <f t="shared" si="4"/>
        <v>-4.4121264334695785E-2</v>
      </c>
      <c r="Z71" s="21">
        <f t="shared" si="4"/>
        <v>0</v>
      </c>
      <c r="AA71" s="21">
        <f t="shared" si="4"/>
        <v>0</v>
      </c>
      <c r="AB71" s="21">
        <f t="shared" si="4"/>
        <v>0</v>
      </c>
      <c r="AC71" s="21">
        <f t="shared" si="4"/>
        <v>0</v>
      </c>
      <c r="AD71" s="21">
        <f t="shared" si="4"/>
        <v>0</v>
      </c>
      <c r="AE71" s="21">
        <f t="shared" si="4"/>
        <v>0</v>
      </c>
      <c r="AF71" s="21">
        <f t="shared" si="4"/>
        <v>0</v>
      </c>
      <c r="AG71" s="21">
        <f t="shared" si="4"/>
        <v>0</v>
      </c>
      <c r="AH71" s="21">
        <f t="shared" si="4"/>
        <v>0</v>
      </c>
      <c r="AI71" s="21">
        <f t="shared" si="4"/>
        <v>0</v>
      </c>
      <c r="AJ71" s="21">
        <f t="shared" si="4"/>
        <v>0</v>
      </c>
      <c r="AK71" s="21">
        <f t="shared" si="4"/>
        <v>0</v>
      </c>
      <c r="AL71" s="21">
        <f t="shared" si="2"/>
        <v>0.61322025721618578</v>
      </c>
    </row>
    <row r="72" spans="2:41" s="2" customFormat="1" x14ac:dyDescent="0.3">
      <c r="B72" s="30">
        <f>$D32/SUM($D$8:$D$37)</f>
        <v>0</v>
      </c>
      <c r="C72" s="31">
        <f>C$48*$B32</f>
        <v>4350</v>
      </c>
      <c r="D72" s="30">
        <f>RADIANS(C72)</f>
        <v>75.921822461753337</v>
      </c>
      <c r="E72" s="7">
        <f>E71</f>
        <v>-0.97795056846595985</v>
      </c>
      <c r="F72" s="7">
        <f>F71</f>
        <v>0.16640912472511024</v>
      </c>
      <c r="H72" s="25">
        <f>$D32/SUM($D$8:$D$37)</f>
        <v>0</v>
      </c>
      <c r="I72" s="32">
        <f>I$48*$B32</f>
        <v>7350</v>
      </c>
      <c r="J72" s="25">
        <f>RADIANS(I72)</f>
        <v>128.28170002158322</v>
      </c>
      <c r="K72" s="6">
        <f>K71</f>
        <v>0.23317529245785618</v>
      </c>
      <c r="L72" s="6">
        <f>L71</f>
        <v>-0.6167246605904706</v>
      </c>
      <c r="M72" s="5"/>
      <c r="N72" s="33">
        <f>$D32/SUM($D$8:$D$37)</f>
        <v>0</v>
      </c>
      <c r="O72" s="34">
        <f>O$48*$B32</f>
        <v>10350</v>
      </c>
      <c r="P72" s="33">
        <f>RADIANS(O72)</f>
        <v>180.64157758141312</v>
      </c>
      <c r="Q72" s="8">
        <f>Q71</f>
        <v>0.30582611464110948</v>
      </c>
      <c r="R72" s="8">
        <f>R71</f>
        <v>0.59293876403841272</v>
      </c>
      <c r="S72" s="20"/>
      <c r="T72" s="1"/>
      <c r="U72" s="20">
        <v>120</v>
      </c>
      <c r="V72" s="21">
        <f t="shared" si="1"/>
        <v>2.0943951023931953</v>
      </c>
      <c r="W72" s="21">
        <f t="shared" si="4"/>
        <v>0.66617338752649136</v>
      </c>
      <c r="X72" s="21">
        <f t="shared" si="4"/>
        <v>-3.7696875535649851E-17</v>
      </c>
      <c r="Y72" s="21">
        <f t="shared" si="4"/>
        <v>-6.6617338752649066E-2</v>
      </c>
      <c r="Z72" s="21">
        <f t="shared" si="4"/>
        <v>0</v>
      </c>
      <c r="AA72" s="21">
        <f t="shared" si="4"/>
        <v>0</v>
      </c>
      <c r="AB72" s="21">
        <f t="shared" si="4"/>
        <v>0</v>
      </c>
      <c r="AC72" s="21">
        <f t="shared" si="4"/>
        <v>0</v>
      </c>
      <c r="AD72" s="21">
        <f t="shared" si="4"/>
        <v>0</v>
      </c>
      <c r="AE72" s="21">
        <f t="shared" si="4"/>
        <v>0</v>
      </c>
      <c r="AF72" s="21">
        <f t="shared" si="4"/>
        <v>0</v>
      </c>
      <c r="AG72" s="21">
        <f t="shared" si="4"/>
        <v>0</v>
      </c>
      <c r="AH72" s="21">
        <f t="shared" si="4"/>
        <v>0</v>
      </c>
      <c r="AI72" s="21">
        <f t="shared" si="4"/>
        <v>0</v>
      </c>
      <c r="AJ72" s="21">
        <f t="shared" si="4"/>
        <v>0</v>
      </c>
      <c r="AK72" s="21">
        <f t="shared" si="4"/>
        <v>0</v>
      </c>
      <c r="AL72" s="21">
        <f t="shared" si="2"/>
        <v>0.59955604877384228</v>
      </c>
      <c r="AM72" s="1"/>
      <c r="AN72" s="1"/>
      <c r="AO72" s="1"/>
    </row>
    <row r="73" spans="2:41" s="2" customFormat="1" x14ac:dyDescent="0.3">
      <c r="B73" s="30"/>
      <c r="C73" s="31"/>
      <c r="D73" s="30"/>
      <c r="E73" s="7">
        <f>E72+B72*COS(D72)</f>
        <v>-0.97795056846595985</v>
      </c>
      <c r="F73" s="7">
        <f>F72+B72*SIN(D72)</f>
        <v>0.16640912472511024</v>
      </c>
      <c r="H73" s="25"/>
      <c r="I73" s="32"/>
      <c r="J73" s="25"/>
      <c r="K73" s="6">
        <f>K72+H72*COS(J72)</f>
        <v>0.23317529245785618</v>
      </c>
      <c r="L73" s="6">
        <f>L72+H72*SIN(J72)</f>
        <v>-0.6167246605904706</v>
      </c>
      <c r="N73" s="33"/>
      <c r="O73" s="34"/>
      <c r="P73" s="33"/>
      <c r="Q73" s="8">
        <f>Q72+N72*COS(P72)</f>
        <v>0.30582611464110948</v>
      </c>
      <c r="R73" s="8">
        <f>R72+N72*SIN(P72)</f>
        <v>0.59293876403841272</v>
      </c>
      <c r="S73" s="20"/>
      <c r="U73" s="20">
        <v>125</v>
      </c>
      <c r="V73" s="21">
        <f t="shared" si="1"/>
        <v>2.1816615649929121</v>
      </c>
      <c r="W73" s="21">
        <f t="shared" si="4"/>
        <v>0.6301169571453783</v>
      </c>
      <c r="X73" s="21">
        <f t="shared" si="4"/>
        <v>3.9818314631157092E-2</v>
      </c>
      <c r="Y73" s="21">
        <f t="shared" si="4"/>
        <v>-7.6630361391672744E-2</v>
      </c>
      <c r="Z73" s="21">
        <f t="shared" si="4"/>
        <v>0</v>
      </c>
      <c r="AA73" s="21">
        <f t="shared" si="4"/>
        <v>0</v>
      </c>
      <c r="AB73" s="21">
        <f t="shared" si="4"/>
        <v>0</v>
      </c>
      <c r="AC73" s="21">
        <f t="shared" si="4"/>
        <v>0</v>
      </c>
      <c r="AD73" s="21">
        <f t="shared" si="4"/>
        <v>0</v>
      </c>
      <c r="AE73" s="21">
        <f t="shared" si="4"/>
        <v>0</v>
      </c>
      <c r="AF73" s="21">
        <f t="shared" si="4"/>
        <v>0</v>
      </c>
      <c r="AG73" s="21">
        <f t="shared" si="4"/>
        <v>0</v>
      </c>
      <c r="AH73" s="21">
        <f t="shared" si="4"/>
        <v>0</v>
      </c>
      <c r="AI73" s="21">
        <f t="shared" si="4"/>
        <v>0</v>
      </c>
      <c r="AJ73" s="21">
        <f t="shared" si="4"/>
        <v>0</v>
      </c>
      <c r="AK73" s="21">
        <f t="shared" si="4"/>
        <v>0</v>
      </c>
      <c r="AL73" s="21">
        <f t="shared" si="2"/>
        <v>0.59330491038486266</v>
      </c>
    </row>
    <row r="74" spans="2:41" s="2" customFormat="1" x14ac:dyDescent="0.3">
      <c r="B74" s="26">
        <f>$D34/SUM($D$8:$D$37)</f>
        <v>0</v>
      </c>
      <c r="C74" s="27">
        <f>C$48*$B34</f>
        <v>4698</v>
      </c>
      <c r="D74" s="26">
        <f>RADIANS(C74)</f>
        <v>81.995568258693609</v>
      </c>
      <c r="E74" s="10">
        <f>E73</f>
        <v>-0.97795056846595985</v>
      </c>
      <c r="F74" s="10">
        <f>F73</f>
        <v>0.16640912472511024</v>
      </c>
      <c r="H74" s="28">
        <f>$D34/SUM($D$8:$D$37)</f>
        <v>0</v>
      </c>
      <c r="I74" s="35">
        <f>I$48*$B34</f>
        <v>7938</v>
      </c>
      <c r="J74" s="28">
        <f>RADIANS(I74)</f>
        <v>138.54423602330988</v>
      </c>
      <c r="K74" s="15">
        <f>K73</f>
        <v>0.23317529245785618</v>
      </c>
      <c r="L74" s="15">
        <f>L73</f>
        <v>-0.6167246605904706</v>
      </c>
      <c r="M74" s="5"/>
      <c r="N74" s="36">
        <f>$D34/SUM($D$8:$D$37)</f>
        <v>0</v>
      </c>
      <c r="O74" s="37">
        <f>O$48*$B34</f>
        <v>11178</v>
      </c>
      <c r="P74" s="36">
        <f>RADIANS(O74)</f>
        <v>195.09290378792616</v>
      </c>
      <c r="Q74" s="18">
        <f>Q73</f>
        <v>0.30582611464110948</v>
      </c>
      <c r="R74" s="18">
        <f>R73</f>
        <v>0.59293876403841272</v>
      </c>
      <c r="S74" s="20"/>
      <c r="T74" s="1"/>
      <c r="U74" s="20">
        <v>130</v>
      </c>
      <c r="V74" s="21">
        <f t="shared" si="1"/>
        <v>2.2689280275926285</v>
      </c>
      <c r="W74" s="21">
        <f t="shared" si="4"/>
        <v>0.58926495624536779</v>
      </c>
      <c r="X74" s="21">
        <f t="shared" si="4"/>
        <v>7.6923076923076927E-2</v>
      </c>
      <c r="Y74" s="21">
        <f t="shared" si="4"/>
        <v>-7.2284047752762162E-2</v>
      </c>
      <c r="Z74" s="21">
        <f t="shared" si="4"/>
        <v>0</v>
      </c>
      <c r="AA74" s="21">
        <f t="shared" si="4"/>
        <v>0</v>
      </c>
      <c r="AB74" s="21">
        <f t="shared" si="4"/>
        <v>0</v>
      </c>
      <c r="AC74" s="21">
        <f t="shared" si="4"/>
        <v>0</v>
      </c>
      <c r="AD74" s="21">
        <f t="shared" si="4"/>
        <v>0</v>
      </c>
      <c r="AE74" s="21">
        <f t="shared" si="4"/>
        <v>0</v>
      </c>
      <c r="AF74" s="21">
        <f t="shared" si="4"/>
        <v>0</v>
      </c>
      <c r="AG74" s="21">
        <f t="shared" si="4"/>
        <v>0</v>
      </c>
      <c r="AH74" s="21">
        <f t="shared" si="4"/>
        <v>0</v>
      </c>
      <c r="AI74" s="21">
        <f t="shared" si="4"/>
        <v>0</v>
      </c>
      <c r="AJ74" s="21">
        <f t="shared" si="4"/>
        <v>0</v>
      </c>
      <c r="AK74" s="21">
        <f t="shared" si="4"/>
        <v>0</v>
      </c>
      <c r="AL74" s="21">
        <f t="shared" si="2"/>
        <v>0.59390398541568246</v>
      </c>
      <c r="AM74" s="1"/>
      <c r="AN74" s="1"/>
      <c r="AO74" s="1"/>
    </row>
    <row r="75" spans="2:41" s="2" customFormat="1" x14ac:dyDescent="0.3">
      <c r="B75" s="26"/>
      <c r="C75" s="27"/>
      <c r="D75" s="26"/>
      <c r="E75" s="10">
        <f>E74+B74*COS(D74)</f>
        <v>-0.97795056846595985</v>
      </c>
      <c r="F75" s="10">
        <f>F74+B74*SIN(D74)</f>
        <v>0.16640912472511024</v>
      </c>
      <c r="H75" s="28"/>
      <c r="I75" s="35"/>
      <c r="J75" s="28"/>
      <c r="K75" s="15">
        <f>K74+H74*COS(J74)</f>
        <v>0.23317529245785618</v>
      </c>
      <c r="L75" s="15">
        <f>L74+H74*SIN(J74)</f>
        <v>-0.6167246605904706</v>
      </c>
      <c r="N75" s="36"/>
      <c r="O75" s="37"/>
      <c r="P75" s="36"/>
      <c r="Q75" s="18">
        <f>Q74+N74*COS(P74)</f>
        <v>0.30582611464110948</v>
      </c>
      <c r="R75" s="18">
        <f>R74+N74*SIN(P74)</f>
        <v>0.59293876403841272</v>
      </c>
      <c r="S75" s="20"/>
      <c r="U75" s="20">
        <v>135</v>
      </c>
      <c r="V75" s="21">
        <f t="shared" si="1"/>
        <v>2.3561944901923448</v>
      </c>
      <c r="W75" s="21">
        <f t="shared" si="4"/>
        <v>0.54392829322042124</v>
      </c>
      <c r="X75" s="21">
        <f t="shared" si="4"/>
        <v>0.10878565864408421</v>
      </c>
      <c r="Y75" s="21">
        <f t="shared" si="4"/>
        <v>-5.4392829322042195E-2</v>
      </c>
      <c r="Z75" s="21">
        <f t="shared" si="4"/>
        <v>0</v>
      </c>
      <c r="AA75" s="21">
        <f t="shared" si="4"/>
        <v>0</v>
      </c>
      <c r="AB75" s="21">
        <f t="shared" si="4"/>
        <v>0</v>
      </c>
      <c r="AC75" s="21">
        <f t="shared" si="4"/>
        <v>0</v>
      </c>
      <c r="AD75" s="21">
        <f t="shared" si="4"/>
        <v>0</v>
      </c>
      <c r="AE75" s="21">
        <f t="shared" si="4"/>
        <v>0</v>
      </c>
      <c r="AF75" s="21">
        <f t="shared" si="4"/>
        <v>0</v>
      </c>
      <c r="AG75" s="21">
        <f t="shared" si="4"/>
        <v>0</v>
      </c>
      <c r="AH75" s="21">
        <f t="shared" si="4"/>
        <v>0</v>
      </c>
      <c r="AI75" s="21">
        <f t="shared" si="4"/>
        <v>0</v>
      </c>
      <c r="AJ75" s="21">
        <f t="shared" si="4"/>
        <v>0</v>
      </c>
      <c r="AK75" s="21">
        <f t="shared" si="4"/>
        <v>0</v>
      </c>
      <c r="AL75" s="21">
        <f t="shared" si="2"/>
        <v>0.59832112254246328</v>
      </c>
    </row>
    <row r="76" spans="2:41" s="2" customFormat="1" x14ac:dyDescent="0.3">
      <c r="B76" s="30">
        <f>$D36/SUM($D$8:$D$37)</f>
        <v>0</v>
      </c>
      <c r="C76" s="31">
        <f>C$48*$B36</f>
        <v>5046</v>
      </c>
      <c r="D76" s="30">
        <f>RADIANS(C76)</f>
        <v>88.069314055633868</v>
      </c>
      <c r="E76" s="7">
        <f>E75</f>
        <v>-0.97795056846595985</v>
      </c>
      <c r="F76" s="7">
        <f>F75</f>
        <v>0.16640912472511024</v>
      </c>
      <c r="H76" s="25">
        <f>$D36/SUM($D$8:$D$37)</f>
        <v>0</v>
      </c>
      <c r="I76" s="32">
        <f>I$48*$B36</f>
        <v>8526</v>
      </c>
      <c r="J76" s="25">
        <f>RADIANS(I76)</f>
        <v>148.80677202503654</v>
      </c>
      <c r="K76" s="6">
        <f>K75</f>
        <v>0.23317529245785618</v>
      </c>
      <c r="L76" s="6">
        <f>L75</f>
        <v>-0.6167246605904706</v>
      </c>
      <c r="M76" s="5"/>
      <c r="N76" s="33">
        <f>$D36/SUM($D$8:$D$37)</f>
        <v>0</v>
      </c>
      <c r="O76" s="34">
        <f>O$48*$B36</f>
        <v>12006</v>
      </c>
      <c r="P76" s="33">
        <f>RADIANS(O76)</f>
        <v>209.54422999443921</v>
      </c>
      <c r="Q76" s="8">
        <f>Q75</f>
        <v>0.30582611464110948</v>
      </c>
      <c r="R76" s="8">
        <f>R75</f>
        <v>0.59293876403841272</v>
      </c>
      <c r="S76" s="20"/>
      <c r="T76" s="1"/>
      <c r="U76" s="20">
        <v>140</v>
      </c>
      <c r="V76" s="21">
        <f t="shared" si="1"/>
        <v>2.4434609527920612</v>
      </c>
      <c r="W76" s="21">
        <f t="shared" si="4"/>
        <v>0.49445200745118423</v>
      </c>
      <c r="X76" s="21">
        <f t="shared" si="4"/>
        <v>0.13323467750529822</v>
      </c>
      <c r="Y76" s="21">
        <f t="shared" si="4"/>
        <v>-2.6309241794282217E-2</v>
      </c>
      <c r="Z76" s="21">
        <f t="shared" si="4"/>
        <v>0</v>
      </c>
      <c r="AA76" s="21">
        <f t="shared" si="4"/>
        <v>0</v>
      </c>
      <c r="AB76" s="21">
        <f t="shared" si="4"/>
        <v>0</v>
      </c>
      <c r="AC76" s="21">
        <f t="shared" si="4"/>
        <v>0</v>
      </c>
      <c r="AD76" s="21">
        <f t="shared" si="4"/>
        <v>0</v>
      </c>
      <c r="AE76" s="21">
        <f t="shared" si="4"/>
        <v>0</v>
      </c>
      <c r="AF76" s="21">
        <f t="shared" si="4"/>
        <v>0</v>
      </c>
      <c r="AG76" s="21">
        <f t="shared" si="4"/>
        <v>0</v>
      </c>
      <c r="AH76" s="21">
        <f t="shared" si="4"/>
        <v>0</v>
      </c>
      <c r="AI76" s="21">
        <f t="shared" si="4"/>
        <v>0</v>
      </c>
      <c r="AJ76" s="21">
        <f t="shared" si="4"/>
        <v>0</v>
      </c>
      <c r="AK76" s="21">
        <f t="shared" si="4"/>
        <v>0</v>
      </c>
      <c r="AL76" s="21">
        <f t="shared" si="2"/>
        <v>0.60137744316220021</v>
      </c>
      <c r="AM76" s="1"/>
      <c r="AN76" s="1"/>
      <c r="AO76" s="1"/>
    </row>
    <row r="77" spans="2:41" s="2" customFormat="1" x14ac:dyDescent="0.3">
      <c r="B77" s="30"/>
      <c r="C77" s="31"/>
      <c r="D77" s="30"/>
      <c r="E77" s="7">
        <f>E76+B76*COS(D76)</f>
        <v>-0.97795056846595985</v>
      </c>
      <c r="F77" s="7">
        <f>F76+B76*SIN(D76)</f>
        <v>0.16640912472511024</v>
      </c>
      <c r="H77" s="25"/>
      <c r="I77" s="32"/>
      <c r="J77" s="25"/>
      <c r="K77" s="6">
        <f>K76+H76*COS(J76)</f>
        <v>0.23317529245785618</v>
      </c>
      <c r="L77" s="6">
        <f>L76+H76*SIN(J76)</f>
        <v>-0.6167246605904706</v>
      </c>
      <c r="N77" s="33"/>
      <c r="O77" s="34"/>
      <c r="P77" s="33"/>
      <c r="Q77" s="8">
        <f>Q76+N76*COS(P76)</f>
        <v>0.30582611464110948</v>
      </c>
      <c r="R77" s="8">
        <f>R76+N76*SIN(P76)</f>
        <v>0.59293876403841272</v>
      </c>
      <c r="S77" s="20"/>
      <c r="T77" s="1"/>
      <c r="U77" s="20">
        <v>145</v>
      </c>
      <c r="V77" s="21">
        <f t="shared" si="1"/>
        <v>2.530727415391778</v>
      </c>
      <c r="W77" s="21">
        <f t="shared" si="4"/>
        <v>0.44121264334695842</v>
      </c>
      <c r="X77" s="21">
        <f t="shared" si="4"/>
        <v>0.14860397327524127</v>
      </c>
      <c r="Y77" s="21">
        <f t="shared" si="4"/>
        <v>6.7042879036661052E-3</v>
      </c>
      <c r="Z77" s="21">
        <f t="shared" si="4"/>
        <v>0</v>
      </c>
      <c r="AA77" s="21">
        <f t="shared" si="4"/>
        <v>0</v>
      </c>
      <c r="AB77" s="21">
        <f t="shared" si="4"/>
        <v>0</v>
      </c>
      <c r="AC77" s="21">
        <f t="shared" si="4"/>
        <v>0</v>
      </c>
      <c r="AD77" s="21">
        <f t="shared" si="4"/>
        <v>0</v>
      </c>
      <c r="AE77" s="21">
        <f t="shared" si="4"/>
        <v>0</v>
      </c>
      <c r="AF77" s="21">
        <f t="shared" si="4"/>
        <v>0</v>
      </c>
      <c r="AG77" s="21">
        <f t="shared" si="4"/>
        <v>0</v>
      </c>
      <c r="AH77" s="21">
        <f t="shared" si="4"/>
        <v>0</v>
      </c>
      <c r="AI77" s="21">
        <f t="shared" si="4"/>
        <v>0</v>
      </c>
      <c r="AJ77" s="21">
        <f t="shared" si="4"/>
        <v>0</v>
      </c>
      <c r="AK77" s="21">
        <f t="shared" si="4"/>
        <v>0</v>
      </c>
      <c r="AL77" s="21">
        <f t="shared" si="2"/>
        <v>0.5965209045258657</v>
      </c>
      <c r="AM77" s="1"/>
      <c r="AN77" s="1"/>
      <c r="AO77" s="1"/>
    </row>
    <row r="78" spans="2:41" s="2" customFormat="1" x14ac:dyDescent="0.3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1"/>
      <c r="U78" s="20">
        <v>150</v>
      </c>
      <c r="V78" s="21">
        <f t="shared" si="1"/>
        <v>2.6179938779914944</v>
      </c>
      <c r="W78" s="21">
        <f t="shared" ref="W78:AK87" si="5">W$46*SIN(W$45*$V78)</f>
        <v>0.38461538461538458</v>
      </c>
      <c r="X78" s="21">
        <f t="shared" si="5"/>
        <v>0.15384615384615385</v>
      </c>
      <c r="Y78" s="21">
        <f t="shared" si="5"/>
        <v>3.8461538461538505E-2</v>
      </c>
      <c r="Z78" s="21">
        <f t="shared" si="5"/>
        <v>0</v>
      </c>
      <c r="AA78" s="21">
        <f t="shared" si="5"/>
        <v>0</v>
      </c>
      <c r="AB78" s="21">
        <f t="shared" si="5"/>
        <v>0</v>
      </c>
      <c r="AC78" s="21">
        <f t="shared" si="5"/>
        <v>0</v>
      </c>
      <c r="AD78" s="21">
        <f t="shared" si="5"/>
        <v>0</v>
      </c>
      <c r="AE78" s="21">
        <f t="shared" si="5"/>
        <v>0</v>
      </c>
      <c r="AF78" s="21">
        <f t="shared" si="5"/>
        <v>0</v>
      </c>
      <c r="AG78" s="21">
        <f t="shared" si="5"/>
        <v>0</v>
      </c>
      <c r="AH78" s="21">
        <f t="shared" si="5"/>
        <v>0</v>
      </c>
      <c r="AI78" s="21">
        <f t="shared" si="5"/>
        <v>0</v>
      </c>
      <c r="AJ78" s="21">
        <f t="shared" si="5"/>
        <v>0</v>
      </c>
      <c r="AK78" s="21">
        <f t="shared" si="5"/>
        <v>0</v>
      </c>
      <c r="AL78" s="21">
        <f t="shared" si="2"/>
        <v>0.57692307692307698</v>
      </c>
      <c r="AM78" s="1"/>
      <c r="AN78" s="1"/>
      <c r="AO78" s="1"/>
    </row>
    <row r="79" spans="2:41" s="2" customFormat="1" x14ac:dyDescent="0.3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1"/>
      <c r="U79" s="20">
        <v>155</v>
      </c>
      <c r="V79" s="21">
        <f t="shared" si="1"/>
        <v>2.7052603405912108</v>
      </c>
      <c r="W79" s="21">
        <f t="shared" si="5"/>
        <v>0.32509097056976888</v>
      </c>
      <c r="X79" s="21">
        <f t="shared" si="5"/>
        <v>0.1486039732752413</v>
      </c>
      <c r="Y79" s="21">
        <f t="shared" si="5"/>
        <v>6.3011695714537838E-2</v>
      </c>
      <c r="Z79" s="21">
        <f t="shared" si="5"/>
        <v>0</v>
      </c>
      <c r="AA79" s="21">
        <f t="shared" si="5"/>
        <v>0</v>
      </c>
      <c r="AB79" s="21">
        <f t="shared" si="5"/>
        <v>0</v>
      </c>
      <c r="AC79" s="21">
        <f t="shared" si="5"/>
        <v>0</v>
      </c>
      <c r="AD79" s="21">
        <f t="shared" si="5"/>
        <v>0</v>
      </c>
      <c r="AE79" s="21">
        <f t="shared" si="5"/>
        <v>0</v>
      </c>
      <c r="AF79" s="21">
        <f t="shared" si="5"/>
        <v>0</v>
      </c>
      <c r="AG79" s="21">
        <f t="shared" si="5"/>
        <v>0</v>
      </c>
      <c r="AH79" s="21">
        <f t="shared" si="5"/>
        <v>0</v>
      </c>
      <c r="AI79" s="21">
        <f t="shared" si="5"/>
        <v>0</v>
      </c>
      <c r="AJ79" s="21">
        <f t="shared" si="5"/>
        <v>0</v>
      </c>
      <c r="AK79" s="21">
        <f t="shared" si="5"/>
        <v>0</v>
      </c>
      <c r="AL79" s="21">
        <f t="shared" si="2"/>
        <v>0.536706639559548</v>
      </c>
      <c r="AM79" s="1"/>
      <c r="AN79" s="1"/>
      <c r="AO79" s="1"/>
    </row>
    <row r="80" spans="2:41" s="2" customFormat="1" x14ac:dyDescent="0.3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1"/>
      <c r="U80" s="20">
        <v>160</v>
      </c>
      <c r="V80" s="21">
        <f t="shared" si="1"/>
        <v>2.7925268031909272</v>
      </c>
      <c r="W80" s="21">
        <f t="shared" si="5"/>
        <v>0.26309241794282223</v>
      </c>
      <c r="X80" s="21">
        <f t="shared" si="5"/>
        <v>0.13323467750529833</v>
      </c>
      <c r="Y80" s="21">
        <f t="shared" si="5"/>
        <v>7.5754442539400627E-2</v>
      </c>
      <c r="Z80" s="21">
        <f t="shared" si="5"/>
        <v>0</v>
      </c>
      <c r="AA80" s="21">
        <f t="shared" si="5"/>
        <v>0</v>
      </c>
      <c r="AB80" s="21">
        <f t="shared" si="5"/>
        <v>0</v>
      </c>
      <c r="AC80" s="21">
        <f t="shared" si="5"/>
        <v>0</v>
      </c>
      <c r="AD80" s="21">
        <f t="shared" si="5"/>
        <v>0</v>
      </c>
      <c r="AE80" s="21">
        <f t="shared" si="5"/>
        <v>0</v>
      </c>
      <c r="AF80" s="21">
        <f t="shared" si="5"/>
        <v>0</v>
      </c>
      <c r="AG80" s="21">
        <f t="shared" si="5"/>
        <v>0</v>
      </c>
      <c r="AH80" s="21">
        <f t="shared" si="5"/>
        <v>0</v>
      </c>
      <c r="AI80" s="21">
        <f t="shared" si="5"/>
        <v>0</v>
      </c>
      <c r="AJ80" s="21">
        <f t="shared" si="5"/>
        <v>0</v>
      </c>
      <c r="AK80" s="21">
        <f t="shared" si="5"/>
        <v>0</v>
      </c>
      <c r="AL80" s="21">
        <f t="shared" si="2"/>
        <v>0.47208153798752117</v>
      </c>
      <c r="AM80" s="1"/>
      <c r="AN80" s="1"/>
      <c r="AO80" s="1"/>
    </row>
    <row r="81" spans="2:68" s="2" customFormat="1" x14ac:dyDescent="0.3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1"/>
      <c r="U81" s="20">
        <v>165</v>
      </c>
      <c r="V81" s="21">
        <f t="shared" si="1"/>
        <v>2.8797932657906435</v>
      </c>
      <c r="W81" s="21">
        <f t="shared" si="5"/>
        <v>0.19909157315578541</v>
      </c>
      <c r="X81" s="21">
        <f t="shared" si="5"/>
        <v>0.10878565864408436</v>
      </c>
      <c r="Y81" s="21">
        <f t="shared" si="5"/>
        <v>7.4301986637620665E-2</v>
      </c>
      <c r="Z81" s="21">
        <f t="shared" si="5"/>
        <v>0</v>
      </c>
      <c r="AA81" s="21">
        <f t="shared" si="5"/>
        <v>0</v>
      </c>
      <c r="AB81" s="21">
        <f t="shared" si="5"/>
        <v>0</v>
      </c>
      <c r="AC81" s="21">
        <f t="shared" si="5"/>
        <v>0</v>
      </c>
      <c r="AD81" s="21">
        <f t="shared" si="5"/>
        <v>0</v>
      </c>
      <c r="AE81" s="21">
        <f t="shared" si="5"/>
        <v>0</v>
      </c>
      <c r="AF81" s="21">
        <f t="shared" si="5"/>
        <v>0</v>
      </c>
      <c r="AG81" s="21">
        <f t="shared" si="5"/>
        <v>0</v>
      </c>
      <c r="AH81" s="21">
        <f t="shared" si="5"/>
        <v>0</v>
      </c>
      <c r="AI81" s="21">
        <f t="shared" si="5"/>
        <v>0</v>
      </c>
      <c r="AJ81" s="21">
        <f t="shared" si="5"/>
        <v>0</v>
      </c>
      <c r="AK81" s="21">
        <f t="shared" si="5"/>
        <v>0</v>
      </c>
      <c r="AL81" s="21">
        <f t="shared" si="2"/>
        <v>0.38217921843749042</v>
      </c>
      <c r="AM81" s="1"/>
      <c r="AN81" s="1"/>
      <c r="AO81" s="1"/>
      <c r="AP81" s="20"/>
      <c r="AQ81" s="20"/>
      <c r="AR81" s="20"/>
      <c r="AS81" s="20"/>
      <c r="AT81" s="20"/>
      <c r="AU81" s="20"/>
      <c r="AV81" s="20"/>
      <c r="AW81" s="20"/>
      <c r="AX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</row>
    <row r="82" spans="2:68" s="2" customFormat="1" x14ac:dyDescent="0.3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U82" s="20">
        <v>170</v>
      </c>
      <c r="V82" s="21">
        <f t="shared" si="1"/>
        <v>2.9670597283903604</v>
      </c>
      <c r="W82" s="21">
        <f t="shared" si="5"/>
        <v>0.13357552128225406</v>
      </c>
      <c r="X82" s="21">
        <f t="shared" si="5"/>
        <v>7.69230769230769E-2</v>
      </c>
      <c r="Y82" s="21">
        <f t="shared" si="5"/>
        <v>5.8926495624536758E-2</v>
      </c>
      <c r="Z82" s="21">
        <f t="shared" si="5"/>
        <v>0</v>
      </c>
      <c r="AA82" s="21">
        <f t="shared" si="5"/>
        <v>0</v>
      </c>
      <c r="AB82" s="21">
        <f t="shared" si="5"/>
        <v>0</v>
      </c>
      <c r="AC82" s="21">
        <f t="shared" si="5"/>
        <v>0</v>
      </c>
      <c r="AD82" s="21">
        <f t="shared" si="5"/>
        <v>0</v>
      </c>
      <c r="AE82" s="21">
        <f t="shared" si="5"/>
        <v>0</v>
      </c>
      <c r="AF82" s="21">
        <f t="shared" si="5"/>
        <v>0</v>
      </c>
      <c r="AG82" s="21">
        <f t="shared" si="5"/>
        <v>0</v>
      </c>
      <c r="AH82" s="21">
        <f t="shared" si="5"/>
        <v>0</v>
      </c>
      <c r="AI82" s="21">
        <f t="shared" si="5"/>
        <v>0</v>
      </c>
      <c r="AJ82" s="21">
        <f t="shared" si="5"/>
        <v>0</v>
      </c>
      <c r="AK82" s="21">
        <f t="shared" si="5"/>
        <v>0</v>
      </c>
      <c r="AL82" s="21">
        <f t="shared" si="2"/>
        <v>0.26942509382986773</v>
      </c>
      <c r="AP82" s="20"/>
      <c r="AQ82" s="20"/>
      <c r="AR82" s="20"/>
      <c r="AS82" s="20"/>
      <c r="AT82" s="20"/>
      <c r="AU82" s="20"/>
      <c r="AV82" s="20"/>
      <c r="AW82" s="20"/>
      <c r="AX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</row>
    <row r="83" spans="2:68" s="2" customFormat="1" x14ac:dyDescent="0.3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U83" s="20">
        <v>175</v>
      </c>
      <c r="V83" s="21">
        <f t="shared" si="1"/>
        <v>3.0543261909900767</v>
      </c>
      <c r="W83" s="21">
        <f t="shared" si="5"/>
        <v>6.7042879036660147E-2</v>
      </c>
      <c r="X83" s="21">
        <f t="shared" si="5"/>
        <v>3.9818314631157051E-2</v>
      </c>
      <c r="Y83" s="21">
        <f t="shared" si="5"/>
        <v>3.2509097056976889E-2</v>
      </c>
      <c r="Z83" s="21">
        <f t="shared" si="5"/>
        <v>0</v>
      </c>
      <c r="AA83" s="21">
        <f t="shared" si="5"/>
        <v>0</v>
      </c>
      <c r="AB83" s="21">
        <f t="shared" si="5"/>
        <v>0</v>
      </c>
      <c r="AC83" s="21">
        <f t="shared" si="5"/>
        <v>0</v>
      </c>
      <c r="AD83" s="21">
        <f t="shared" si="5"/>
        <v>0</v>
      </c>
      <c r="AE83" s="21">
        <f t="shared" si="5"/>
        <v>0</v>
      </c>
      <c r="AF83" s="21">
        <f t="shared" si="5"/>
        <v>0</v>
      </c>
      <c r="AG83" s="21">
        <f t="shared" si="5"/>
        <v>0</v>
      </c>
      <c r="AH83" s="21">
        <f t="shared" si="5"/>
        <v>0</v>
      </c>
      <c r="AI83" s="21">
        <f t="shared" si="5"/>
        <v>0</v>
      </c>
      <c r="AJ83" s="21">
        <f t="shared" si="5"/>
        <v>0</v>
      </c>
      <c r="AK83" s="21">
        <f t="shared" si="5"/>
        <v>0</v>
      </c>
      <c r="AL83" s="21">
        <f t="shared" si="2"/>
        <v>0.13937029072479409</v>
      </c>
      <c r="AP83" s="20"/>
      <c r="AQ83" s="20"/>
      <c r="AR83" s="20"/>
      <c r="AS83" s="20"/>
      <c r="AT83" s="20"/>
      <c r="AU83" s="20"/>
      <c r="AV83" s="20"/>
      <c r="AW83" s="20"/>
      <c r="AX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</row>
    <row r="84" spans="2:68" s="2" customFormat="1" x14ac:dyDescent="0.3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U84" s="20">
        <v>180</v>
      </c>
      <c r="V84" s="21">
        <f t="shared" si="1"/>
        <v>3.1415926535897931</v>
      </c>
      <c r="W84" s="21">
        <f t="shared" si="5"/>
        <v>9.4242188839124622E-17</v>
      </c>
      <c r="X84" s="21">
        <f t="shared" si="5"/>
        <v>5.6545313303474771E-17</v>
      </c>
      <c r="Y84" s="21">
        <f t="shared" si="5"/>
        <v>4.7121094419562311E-17</v>
      </c>
      <c r="Z84" s="21">
        <f t="shared" si="5"/>
        <v>0</v>
      </c>
      <c r="AA84" s="21">
        <f t="shared" si="5"/>
        <v>0</v>
      </c>
      <c r="AB84" s="21">
        <f t="shared" si="5"/>
        <v>0</v>
      </c>
      <c r="AC84" s="21">
        <f t="shared" si="5"/>
        <v>0</v>
      </c>
      <c r="AD84" s="21">
        <f t="shared" si="5"/>
        <v>0</v>
      </c>
      <c r="AE84" s="21">
        <f t="shared" si="5"/>
        <v>0</v>
      </c>
      <c r="AF84" s="21">
        <f t="shared" si="5"/>
        <v>0</v>
      </c>
      <c r="AG84" s="21">
        <f t="shared" si="5"/>
        <v>0</v>
      </c>
      <c r="AH84" s="21">
        <f t="shared" si="5"/>
        <v>0</v>
      </c>
      <c r="AI84" s="21">
        <f t="shared" si="5"/>
        <v>0</v>
      </c>
      <c r="AJ84" s="21">
        <f t="shared" si="5"/>
        <v>0</v>
      </c>
      <c r="AK84" s="21">
        <f t="shared" si="5"/>
        <v>0</v>
      </c>
      <c r="AL84" s="21">
        <f t="shared" si="2"/>
        <v>1.9790859656216173E-16</v>
      </c>
      <c r="AP84" s="20"/>
      <c r="AQ84" s="20"/>
      <c r="AR84" s="20"/>
      <c r="AS84" s="20"/>
      <c r="AT84" s="20"/>
      <c r="AU84" s="20"/>
      <c r="AV84" s="20"/>
      <c r="AW84" s="20"/>
      <c r="AX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</row>
    <row r="85" spans="2:68" s="2" customFormat="1" x14ac:dyDescent="0.3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U85" s="20">
        <v>185</v>
      </c>
      <c r="V85" s="21">
        <f t="shared" si="1"/>
        <v>3.2288591161895095</v>
      </c>
      <c r="W85" s="21">
        <f t="shared" si="5"/>
        <v>-6.7042879036659966E-2</v>
      </c>
      <c r="X85" s="21">
        <f t="shared" si="5"/>
        <v>-3.9818314631156947E-2</v>
      </c>
      <c r="Y85" s="21">
        <f t="shared" si="5"/>
        <v>-3.2509097056976931E-2</v>
      </c>
      <c r="Z85" s="21">
        <f t="shared" si="5"/>
        <v>0</v>
      </c>
      <c r="AA85" s="21">
        <f t="shared" si="5"/>
        <v>0</v>
      </c>
      <c r="AB85" s="21">
        <f t="shared" si="5"/>
        <v>0</v>
      </c>
      <c r="AC85" s="21">
        <f t="shared" si="5"/>
        <v>0</v>
      </c>
      <c r="AD85" s="21">
        <f t="shared" si="5"/>
        <v>0</v>
      </c>
      <c r="AE85" s="21">
        <f t="shared" si="5"/>
        <v>0</v>
      </c>
      <c r="AF85" s="21">
        <f t="shared" si="5"/>
        <v>0</v>
      </c>
      <c r="AG85" s="21">
        <f t="shared" si="5"/>
        <v>0</v>
      </c>
      <c r="AH85" s="21">
        <f t="shared" si="5"/>
        <v>0</v>
      </c>
      <c r="AI85" s="21">
        <f t="shared" si="5"/>
        <v>0</v>
      </c>
      <c r="AJ85" s="21">
        <f t="shared" si="5"/>
        <v>0</v>
      </c>
      <c r="AK85" s="21">
        <f t="shared" si="5"/>
        <v>0</v>
      </c>
      <c r="AL85" s="21">
        <f t="shared" si="2"/>
        <v>-0.13937029072479384</v>
      </c>
      <c r="AP85" s="20"/>
      <c r="AQ85" s="20"/>
      <c r="AR85" s="20"/>
      <c r="AS85" s="20"/>
      <c r="AT85" s="20"/>
      <c r="AU85" s="20"/>
      <c r="AV85" s="20"/>
      <c r="AW85" s="20"/>
      <c r="AX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</row>
    <row r="86" spans="2:68" s="2" customFormat="1" x14ac:dyDescent="0.3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U86" s="20">
        <v>190</v>
      </c>
      <c r="V86" s="21">
        <f t="shared" si="1"/>
        <v>3.3161255787892263</v>
      </c>
      <c r="W86" s="21">
        <f t="shared" si="5"/>
        <v>-0.13357552128225422</v>
      </c>
      <c r="X86" s="21">
        <f t="shared" si="5"/>
        <v>-7.6923076923077024E-2</v>
      </c>
      <c r="Y86" s="21">
        <f t="shared" si="5"/>
        <v>-5.8926495624536869E-2</v>
      </c>
      <c r="Z86" s="21">
        <f t="shared" si="5"/>
        <v>0</v>
      </c>
      <c r="AA86" s="21">
        <f t="shared" si="5"/>
        <v>0</v>
      </c>
      <c r="AB86" s="21">
        <f t="shared" si="5"/>
        <v>0</v>
      </c>
      <c r="AC86" s="21">
        <f t="shared" si="5"/>
        <v>0</v>
      </c>
      <c r="AD86" s="21">
        <f t="shared" si="5"/>
        <v>0</v>
      </c>
      <c r="AE86" s="21">
        <f t="shared" si="5"/>
        <v>0</v>
      </c>
      <c r="AF86" s="21">
        <f t="shared" si="5"/>
        <v>0</v>
      </c>
      <c r="AG86" s="21">
        <f t="shared" si="5"/>
        <v>0</v>
      </c>
      <c r="AH86" s="21">
        <f t="shared" si="5"/>
        <v>0</v>
      </c>
      <c r="AI86" s="21">
        <f t="shared" si="5"/>
        <v>0</v>
      </c>
      <c r="AJ86" s="21">
        <f t="shared" si="5"/>
        <v>0</v>
      </c>
      <c r="AK86" s="21">
        <f t="shared" si="5"/>
        <v>0</v>
      </c>
      <c r="AL86" s="21">
        <f t="shared" si="2"/>
        <v>-0.26942509382986812</v>
      </c>
      <c r="AP86" s="20"/>
      <c r="AQ86" s="20"/>
      <c r="AR86" s="20"/>
      <c r="AS86" s="20"/>
      <c r="AT86" s="20"/>
      <c r="AU86" s="20"/>
      <c r="AV86" s="20"/>
      <c r="AW86" s="20"/>
      <c r="AX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</row>
    <row r="87" spans="2:68" s="2" customFormat="1" x14ac:dyDescent="0.3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U87" s="20">
        <v>195</v>
      </c>
      <c r="V87" s="21">
        <f t="shared" si="1"/>
        <v>3.4033920413889427</v>
      </c>
      <c r="W87" s="21">
        <f t="shared" si="5"/>
        <v>-0.19909157315578524</v>
      </c>
      <c r="X87" s="21">
        <f t="shared" si="5"/>
        <v>-0.10878565864408429</v>
      </c>
      <c r="Y87" s="21">
        <f t="shared" si="5"/>
        <v>-7.4301986637620637E-2</v>
      </c>
      <c r="Z87" s="21">
        <f t="shared" si="5"/>
        <v>0</v>
      </c>
      <c r="AA87" s="21">
        <f t="shared" si="5"/>
        <v>0</v>
      </c>
      <c r="AB87" s="21">
        <f t="shared" si="5"/>
        <v>0</v>
      </c>
      <c r="AC87" s="21">
        <f t="shared" si="5"/>
        <v>0</v>
      </c>
      <c r="AD87" s="21">
        <f t="shared" si="5"/>
        <v>0</v>
      </c>
      <c r="AE87" s="21">
        <f t="shared" si="5"/>
        <v>0</v>
      </c>
      <c r="AF87" s="21">
        <f t="shared" si="5"/>
        <v>0</v>
      </c>
      <c r="AG87" s="21">
        <f t="shared" si="5"/>
        <v>0</v>
      </c>
      <c r="AH87" s="21">
        <f t="shared" si="5"/>
        <v>0</v>
      </c>
      <c r="AI87" s="21">
        <f t="shared" si="5"/>
        <v>0</v>
      </c>
      <c r="AJ87" s="21">
        <f t="shared" si="5"/>
        <v>0</v>
      </c>
      <c r="AK87" s="21">
        <f t="shared" si="5"/>
        <v>0</v>
      </c>
      <c r="AL87" s="21">
        <f t="shared" si="2"/>
        <v>-0.38217921843749014</v>
      </c>
      <c r="AP87" s="20"/>
      <c r="AQ87" s="20"/>
      <c r="AR87" s="20"/>
      <c r="AS87" s="20"/>
      <c r="AT87" s="20"/>
      <c r="AU87" s="20"/>
      <c r="AV87" s="20"/>
      <c r="AW87" s="20"/>
      <c r="AX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</row>
    <row r="88" spans="2:68" s="2" customFormat="1" x14ac:dyDescent="0.3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U88" s="20">
        <v>200</v>
      </c>
      <c r="V88" s="21">
        <f t="shared" si="1"/>
        <v>3.4906585039886591</v>
      </c>
      <c r="W88" s="21">
        <f t="shared" ref="W88:AK97" si="6">W$46*SIN(W$45*$V88)</f>
        <v>-0.26309241794282207</v>
      </c>
      <c r="X88" s="21">
        <f t="shared" si="6"/>
        <v>-0.13323467750529827</v>
      </c>
      <c r="Y88" s="21">
        <f t="shared" si="6"/>
        <v>-7.5754442539400613E-2</v>
      </c>
      <c r="Z88" s="21">
        <f t="shared" si="6"/>
        <v>0</v>
      </c>
      <c r="AA88" s="21">
        <f t="shared" si="6"/>
        <v>0</v>
      </c>
      <c r="AB88" s="21">
        <f t="shared" si="6"/>
        <v>0</v>
      </c>
      <c r="AC88" s="21">
        <f t="shared" si="6"/>
        <v>0</v>
      </c>
      <c r="AD88" s="21">
        <f t="shared" si="6"/>
        <v>0</v>
      </c>
      <c r="AE88" s="21">
        <f t="shared" si="6"/>
        <v>0</v>
      </c>
      <c r="AF88" s="21">
        <f t="shared" si="6"/>
        <v>0</v>
      </c>
      <c r="AG88" s="21">
        <f t="shared" si="6"/>
        <v>0</v>
      </c>
      <c r="AH88" s="21">
        <f t="shared" si="6"/>
        <v>0</v>
      </c>
      <c r="AI88" s="21">
        <f t="shared" si="6"/>
        <v>0</v>
      </c>
      <c r="AJ88" s="21">
        <f t="shared" si="6"/>
        <v>0</v>
      </c>
      <c r="AK88" s="21">
        <f t="shared" si="6"/>
        <v>0</v>
      </c>
      <c r="AL88" s="21">
        <f t="shared" si="2"/>
        <v>-0.47208153798752095</v>
      </c>
      <c r="AP88" s="20"/>
      <c r="AQ88" s="20"/>
      <c r="AR88" s="20"/>
      <c r="AS88" s="20"/>
      <c r="AT88" s="20"/>
      <c r="AU88" s="20"/>
      <c r="AV88" s="20"/>
      <c r="AW88" s="20"/>
      <c r="AX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</row>
    <row r="89" spans="2:68" x14ac:dyDescent="0.3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"/>
      <c r="U89" s="20">
        <v>205</v>
      </c>
      <c r="V89" s="21">
        <f t="shared" si="1"/>
        <v>3.5779249665883754</v>
      </c>
      <c r="W89" s="21">
        <f t="shared" si="6"/>
        <v>-0.32509097056976871</v>
      </c>
      <c r="X89" s="21">
        <f t="shared" si="6"/>
        <v>-0.14860397327524127</v>
      </c>
      <c r="Y89" s="21">
        <f t="shared" si="6"/>
        <v>-6.3011695714537894E-2</v>
      </c>
      <c r="Z89" s="21">
        <f t="shared" si="6"/>
        <v>0</v>
      </c>
      <c r="AA89" s="21">
        <f t="shared" si="6"/>
        <v>0</v>
      </c>
      <c r="AB89" s="21">
        <f t="shared" si="6"/>
        <v>0</v>
      </c>
      <c r="AC89" s="21">
        <f t="shared" si="6"/>
        <v>0</v>
      </c>
      <c r="AD89" s="21">
        <f t="shared" si="6"/>
        <v>0</v>
      </c>
      <c r="AE89" s="21">
        <f t="shared" si="6"/>
        <v>0</v>
      </c>
      <c r="AF89" s="21">
        <f t="shared" si="6"/>
        <v>0</v>
      </c>
      <c r="AG89" s="21">
        <f t="shared" si="6"/>
        <v>0</v>
      </c>
      <c r="AH89" s="21">
        <f t="shared" si="6"/>
        <v>0</v>
      </c>
      <c r="AI89" s="21">
        <f t="shared" si="6"/>
        <v>0</v>
      </c>
      <c r="AJ89" s="21">
        <f t="shared" si="6"/>
        <v>0</v>
      </c>
      <c r="AK89" s="21">
        <f t="shared" si="6"/>
        <v>0</v>
      </c>
      <c r="AL89" s="21">
        <f t="shared" si="2"/>
        <v>-0.53670663955954789</v>
      </c>
      <c r="AM89" s="2"/>
      <c r="AN89" s="2"/>
      <c r="AO89" s="2"/>
    </row>
    <row r="90" spans="2:68" x14ac:dyDescent="0.3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"/>
      <c r="U90" s="20">
        <v>210</v>
      </c>
      <c r="V90" s="21">
        <f t="shared" si="1"/>
        <v>3.6651914291880923</v>
      </c>
      <c r="W90" s="21">
        <f t="shared" si="6"/>
        <v>-0.38461538461538475</v>
      </c>
      <c r="X90" s="21">
        <f t="shared" si="6"/>
        <v>-0.15384615384615385</v>
      </c>
      <c r="Y90" s="21">
        <f t="shared" si="6"/>
        <v>-3.8461538461538471E-2</v>
      </c>
      <c r="Z90" s="21">
        <f t="shared" si="6"/>
        <v>0</v>
      </c>
      <c r="AA90" s="21">
        <f t="shared" si="6"/>
        <v>0</v>
      </c>
      <c r="AB90" s="21">
        <f t="shared" si="6"/>
        <v>0</v>
      </c>
      <c r="AC90" s="21">
        <f t="shared" si="6"/>
        <v>0</v>
      </c>
      <c r="AD90" s="21">
        <f t="shared" si="6"/>
        <v>0</v>
      </c>
      <c r="AE90" s="21">
        <f t="shared" si="6"/>
        <v>0</v>
      </c>
      <c r="AF90" s="21">
        <f t="shared" si="6"/>
        <v>0</v>
      </c>
      <c r="AG90" s="21">
        <f t="shared" si="6"/>
        <v>0</v>
      </c>
      <c r="AH90" s="21">
        <f t="shared" si="6"/>
        <v>0</v>
      </c>
      <c r="AI90" s="21">
        <f t="shared" si="6"/>
        <v>0</v>
      </c>
      <c r="AJ90" s="21">
        <f t="shared" si="6"/>
        <v>0</v>
      </c>
      <c r="AK90" s="21">
        <f t="shared" si="6"/>
        <v>0</v>
      </c>
      <c r="AL90" s="21">
        <f t="shared" si="2"/>
        <v>-0.57692307692307698</v>
      </c>
      <c r="AM90" s="2"/>
      <c r="AN90" s="2"/>
      <c r="AO90" s="2"/>
    </row>
    <row r="91" spans="2:68" x14ac:dyDescent="0.3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"/>
      <c r="U91" s="20">
        <v>215</v>
      </c>
      <c r="V91" s="21">
        <f t="shared" si="1"/>
        <v>3.7524578917878086</v>
      </c>
      <c r="W91" s="21">
        <f t="shared" si="6"/>
        <v>-0.44121264334695859</v>
      </c>
      <c r="X91" s="21">
        <f t="shared" si="6"/>
        <v>-0.1486039732752413</v>
      </c>
      <c r="Y91" s="21">
        <f t="shared" si="6"/>
        <v>-6.7042879036659257E-3</v>
      </c>
      <c r="Z91" s="21">
        <f t="shared" si="6"/>
        <v>0</v>
      </c>
      <c r="AA91" s="21">
        <f t="shared" si="6"/>
        <v>0</v>
      </c>
      <c r="AB91" s="21">
        <f t="shared" si="6"/>
        <v>0</v>
      </c>
      <c r="AC91" s="21">
        <f t="shared" si="6"/>
        <v>0</v>
      </c>
      <c r="AD91" s="21">
        <f t="shared" si="6"/>
        <v>0</v>
      </c>
      <c r="AE91" s="21">
        <f t="shared" si="6"/>
        <v>0</v>
      </c>
      <c r="AF91" s="21">
        <f t="shared" si="6"/>
        <v>0</v>
      </c>
      <c r="AG91" s="21">
        <f t="shared" si="6"/>
        <v>0</v>
      </c>
      <c r="AH91" s="21">
        <f t="shared" si="6"/>
        <v>0</v>
      </c>
      <c r="AI91" s="21">
        <f t="shared" si="6"/>
        <v>0</v>
      </c>
      <c r="AJ91" s="21">
        <f t="shared" si="6"/>
        <v>0</v>
      </c>
      <c r="AK91" s="21">
        <f t="shared" si="6"/>
        <v>0</v>
      </c>
      <c r="AL91" s="21">
        <f t="shared" si="2"/>
        <v>-0.59652090452586581</v>
      </c>
      <c r="AM91" s="2"/>
      <c r="AN91" s="2"/>
      <c r="AO91" s="2"/>
    </row>
    <row r="92" spans="2:68" x14ac:dyDescent="0.3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"/>
      <c r="U92" s="20">
        <v>220</v>
      </c>
      <c r="V92" s="21">
        <f t="shared" si="1"/>
        <v>3.839724354387525</v>
      </c>
      <c r="W92" s="21">
        <f t="shared" si="6"/>
        <v>-0.49445200745118406</v>
      </c>
      <c r="X92" s="21">
        <f t="shared" si="6"/>
        <v>-0.13323467750529819</v>
      </c>
      <c r="Y92" s="21">
        <f t="shared" si="6"/>
        <v>2.630924179428213E-2</v>
      </c>
      <c r="Z92" s="21">
        <f t="shared" si="6"/>
        <v>0</v>
      </c>
      <c r="AA92" s="21">
        <f t="shared" si="6"/>
        <v>0</v>
      </c>
      <c r="AB92" s="21">
        <f t="shared" si="6"/>
        <v>0</v>
      </c>
      <c r="AC92" s="21">
        <f t="shared" si="6"/>
        <v>0</v>
      </c>
      <c r="AD92" s="21">
        <f t="shared" si="6"/>
        <v>0</v>
      </c>
      <c r="AE92" s="21">
        <f t="shared" si="6"/>
        <v>0</v>
      </c>
      <c r="AF92" s="21">
        <f t="shared" si="6"/>
        <v>0</v>
      </c>
      <c r="AG92" s="21">
        <f t="shared" si="6"/>
        <v>0</v>
      </c>
      <c r="AH92" s="21">
        <f t="shared" si="6"/>
        <v>0</v>
      </c>
      <c r="AI92" s="21">
        <f t="shared" si="6"/>
        <v>0</v>
      </c>
      <c r="AJ92" s="21">
        <f t="shared" si="6"/>
        <v>0</v>
      </c>
      <c r="AK92" s="21">
        <f t="shared" si="6"/>
        <v>0</v>
      </c>
      <c r="AL92" s="21">
        <f t="shared" si="2"/>
        <v>-0.6013774431622001</v>
      </c>
      <c r="AM92" s="2"/>
      <c r="AN92" s="2"/>
      <c r="AO92" s="2"/>
    </row>
    <row r="93" spans="2:68" x14ac:dyDescent="0.3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"/>
      <c r="U93" s="20">
        <v>225</v>
      </c>
      <c r="V93" s="21">
        <f t="shared" si="1"/>
        <v>3.9269908169872414</v>
      </c>
      <c r="W93" s="21">
        <f t="shared" si="6"/>
        <v>-0.54392829322042113</v>
      </c>
      <c r="X93" s="21">
        <f t="shared" si="6"/>
        <v>-0.10878565864408439</v>
      </c>
      <c r="Y93" s="21">
        <f t="shared" si="6"/>
        <v>5.4392829322042126E-2</v>
      </c>
      <c r="Z93" s="21">
        <f t="shared" si="6"/>
        <v>0</v>
      </c>
      <c r="AA93" s="21">
        <f t="shared" si="6"/>
        <v>0</v>
      </c>
      <c r="AB93" s="21">
        <f t="shared" si="6"/>
        <v>0</v>
      </c>
      <c r="AC93" s="21">
        <f t="shared" si="6"/>
        <v>0</v>
      </c>
      <c r="AD93" s="21">
        <f t="shared" si="6"/>
        <v>0</v>
      </c>
      <c r="AE93" s="21">
        <f t="shared" si="6"/>
        <v>0</v>
      </c>
      <c r="AF93" s="21">
        <f t="shared" si="6"/>
        <v>0</v>
      </c>
      <c r="AG93" s="21">
        <f t="shared" si="6"/>
        <v>0</v>
      </c>
      <c r="AH93" s="21">
        <f t="shared" si="6"/>
        <v>0</v>
      </c>
      <c r="AI93" s="21">
        <f t="shared" si="6"/>
        <v>0</v>
      </c>
      <c r="AJ93" s="21">
        <f t="shared" si="6"/>
        <v>0</v>
      </c>
      <c r="AK93" s="21">
        <f t="shared" si="6"/>
        <v>0</v>
      </c>
      <c r="AL93" s="21">
        <f t="shared" si="2"/>
        <v>-0.59832112254246339</v>
      </c>
      <c r="AM93" s="2"/>
      <c r="AN93" s="2"/>
      <c r="AO93" s="2"/>
    </row>
    <row r="94" spans="2:68" x14ac:dyDescent="0.3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"/>
      <c r="U94" s="20">
        <v>230</v>
      </c>
      <c r="V94" s="21">
        <f t="shared" si="1"/>
        <v>4.0142572795869578</v>
      </c>
      <c r="W94" s="21">
        <f t="shared" si="6"/>
        <v>-0.58926495624536768</v>
      </c>
      <c r="X94" s="21">
        <f t="shared" si="6"/>
        <v>-7.6923076923076913E-2</v>
      </c>
      <c r="Y94" s="21">
        <f t="shared" si="6"/>
        <v>7.2284047752762134E-2</v>
      </c>
      <c r="Z94" s="21">
        <f t="shared" si="6"/>
        <v>0</v>
      </c>
      <c r="AA94" s="21">
        <f t="shared" si="6"/>
        <v>0</v>
      </c>
      <c r="AB94" s="21">
        <f t="shared" si="6"/>
        <v>0</v>
      </c>
      <c r="AC94" s="21">
        <f t="shared" si="6"/>
        <v>0</v>
      </c>
      <c r="AD94" s="21">
        <f t="shared" si="6"/>
        <v>0</v>
      </c>
      <c r="AE94" s="21">
        <f t="shared" si="6"/>
        <v>0</v>
      </c>
      <c r="AF94" s="21">
        <f t="shared" si="6"/>
        <v>0</v>
      </c>
      <c r="AG94" s="21">
        <f t="shared" si="6"/>
        <v>0</v>
      </c>
      <c r="AH94" s="21">
        <f t="shared" si="6"/>
        <v>0</v>
      </c>
      <c r="AI94" s="21">
        <f t="shared" si="6"/>
        <v>0</v>
      </c>
      <c r="AJ94" s="21">
        <f t="shared" si="6"/>
        <v>0</v>
      </c>
      <c r="AK94" s="21">
        <f t="shared" si="6"/>
        <v>0</v>
      </c>
      <c r="AL94" s="21">
        <f t="shared" si="2"/>
        <v>-0.59390398541568246</v>
      </c>
      <c r="AM94" s="2"/>
      <c r="AN94" s="2"/>
      <c r="AO94" s="2"/>
    </row>
    <row r="95" spans="2:68" x14ac:dyDescent="0.3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"/>
      <c r="U95" s="20">
        <v>235</v>
      </c>
      <c r="V95" s="21">
        <f t="shared" si="1"/>
        <v>4.1015237421866741</v>
      </c>
      <c r="W95" s="21">
        <f t="shared" si="6"/>
        <v>-0.63011695714537819</v>
      </c>
      <c r="X95" s="21">
        <f t="shared" si="6"/>
        <v>-3.9818314631157335E-2</v>
      </c>
      <c r="Y95" s="21">
        <f t="shared" si="6"/>
        <v>7.6630361391672744E-2</v>
      </c>
      <c r="Z95" s="21">
        <f t="shared" si="6"/>
        <v>0</v>
      </c>
      <c r="AA95" s="21">
        <f t="shared" si="6"/>
        <v>0</v>
      </c>
      <c r="AB95" s="21">
        <f t="shared" si="6"/>
        <v>0</v>
      </c>
      <c r="AC95" s="21">
        <f t="shared" si="6"/>
        <v>0</v>
      </c>
      <c r="AD95" s="21">
        <f t="shared" si="6"/>
        <v>0</v>
      </c>
      <c r="AE95" s="21">
        <f t="shared" si="6"/>
        <v>0</v>
      </c>
      <c r="AF95" s="21">
        <f t="shared" si="6"/>
        <v>0</v>
      </c>
      <c r="AG95" s="21">
        <f t="shared" si="6"/>
        <v>0</v>
      </c>
      <c r="AH95" s="21">
        <f t="shared" si="6"/>
        <v>0</v>
      </c>
      <c r="AI95" s="21">
        <f t="shared" si="6"/>
        <v>0</v>
      </c>
      <c r="AJ95" s="21">
        <f t="shared" si="6"/>
        <v>0</v>
      </c>
      <c r="AK95" s="21">
        <f t="shared" si="6"/>
        <v>0</v>
      </c>
      <c r="AL95" s="21">
        <f t="shared" si="2"/>
        <v>-0.59330491038486277</v>
      </c>
      <c r="AM95" s="2"/>
      <c r="AN95" s="2"/>
      <c r="AO95" s="2"/>
    </row>
    <row r="96" spans="2:68" x14ac:dyDescent="0.3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"/>
      <c r="U96" s="20">
        <v>240</v>
      </c>
      <c r="V96" s="21">
        <f t="shared" si="1"/>
        <v>4.1887902047863905</v>
      </c>
      <c r="W96" s="21">
        <f t="shared" si="6"/>
        <v>-0.66617338752649113</v>
      </c>
      <c r="X96" s="21">
        <f t="shared" si="6"/>
        <v>-7.5393751071299702E-17</v>
      </c>
      <c r="Y96" s="21">
        <f t="shared" si="6"/>
        <v>6.6617338752649261E-2</v>
      </c>
      <c r="Z96" s="21">
        <f t="shared" si="6"/>
        <v>0</v>
      </c>
      <c r="AA96" s="21">
        <f t="shared" si="6"/>
        <v>0</v>
      </c>
      <c r="AB96" s="21">
        <f t="shared" si="6"/>
        <v>0</v>
      </c>
      <c r="AC96" s="21">
        <f t="shared" si="6"/>
        <v>0</v>
      </c>
      <c r="AD96" s="21">
        <f t="shared" si="6"/>
        <v>0</v>
      </c>
      <c r="AE96" s="21">
        <f t="shared" si="6"/>
        <v>0</v>
      </c>
      <c r="AF96" s="21">
        <f t="shared" si="6"/>
        <v>0</v>
      </c>
      <c r="AG96" s="21">
        <f t="shared" si="6"/>
        <v>0</v>
      </c>
      <c r="AH96" s="21">
        <f t="shared" si="6"/>
        <v>0</v>
      </c>
      <c r="AI96" s="21">
        <f t="shared" si="6"/>
        <v>0</v>
      </c>
      <c r="AJ96" s="21">
        <f t="shared" si="6"/>
        <v>0</v>
      </c>
      <c r="AK96" s="21">
        <f t="shared" si="6"/>
        <v>0</v>
      </c>
      <c r="AL96" s="21">
        <f t="shared" si="2"/>
        <v>-0.59955604877384194</v>
      </c>
      <c r="AM96" s="2"/>
      <c r="AN96" s="2"/>
      <c r="AO96" s="2"/>
    </row>
    <row r="97" spans="2:41" x14ac:dyDescent="0.3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"/>
      <c r="U97" s="20">
        <v>245</v>
      </c>
      <c r="V97" s="21">
        <f t="shared" si="1"/>
        <v>4.2760566673861078</v>
      </c>
      <c r="W97" s="21">
        <f t="shared" si="6"/>
        <v>-0.69715983618203858</v>
      </c>
      <c r="X97" s="21">
        <f t="shared" si="6"/>
        <v>3.9818314631157183E-2</v>
      </c>
      <c r="Y97" s="21">
        <f t="shared" si="6"/>
        <v>4.4121264334695751E-2</v>
      </c>
      <c r="Z97" s="21">
        <f t="shared" si="6"/>
        <v>0</v>
      </c>
      <c r="AA97" s="21">
        <f t="shared" si="6"/>
        <v>0</v>
      </c>
      <c r="AB97" s="21">
        <f t="shared" si="6"/>
        <v>0</v>
      </c>
      <c r="AC97" s="21">
        <f t="shared" si="6"/>
        <v>0</v>
      </c>
      <c r="AD97" s="21">
        <f t="shared" si="6"/>
        <v>0</v>
      </c>
      <c r="AE97" s="21">
        <f t="shared" si="6"/>
        <v>0</v>
      </c>
      <c r="AF97" s="21">
        <f t="shared" si="6"/>
        <v>0</v>
      </c>
      <c r="AG97" s="21">
        <f t="shared" si="6"/>
        <v>0</v>
      </c>
      <c r="AH97" s="21">
        <f t="shared" si="6"/>
        <v>0</v>
      </c>
      <c r="AI97" s="21">
        <f t="shared" si="6"/>
        <v>0</v>
      </c>
      <c r="AJ97" s="21">
        <f t="shared" si="6"/>
        <v>0</v>
      </c>
      <c r="AK97" s="21">
        <f t="shared" si="6"/>
        <v>0</v>
      </c>
      <c r="AL97" s="21">
        <f t="shared" si="2"/>
        <v>-0.61322025721618567</v>
      </c>
      <c r="AM97" s="2"/>
      <c r="AN97" s="2"/>
      <c r="AO97" s="2"/>
    </row>
    <row r="98" spans="2:41" x14ac:dyDescent="0.3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"/>
      <c r="U98" s="20">
        <v>250</v>
      </c>
      <c r="V98" s="21">
        <f t="shared" si="1"/>
        <v>4.3633231299858242</v>
      </c>
      <c r="W98" s="21">
        <f t="shared" ref="W98:AK107" si="7">W$46*SIN(W$45*$V98)</f>
        <v>-0.72284047752762193</v>
      </c>
      <c r="X98" s="21">
        <f t="shared" si="7"/>
        <v>7.6923076923077011E-2</v>
      </c>
      <c r="Y98" s="21">
        <f t="shared" si="7"/>
        <v>1.3357552128225461E-2</v>
      </c>
      <c r="Z98" s="21">
        <f t="shared" si="7"/>
        <v>0</v>
      </c>
      <c r="AA98" s="21">
        <f t="shared" si="7"/>
        <v>0</v>
      </c>
      <c r="AB98" s="21">
        <f t="shared" si="7"/>
        <v>0</v>
      </c>
      <c r="AC98" s="21">
        <f t="shared" si="7"/>
        <v>0</v>
      </c>
      <c r="AD98" s="21">
        <f t="shared" si="7"/>
        <v>0</v>
      </c>
      <c r="AE98" s="21">
        <f t="shared" si="7"/>
        <v>0</v>
      </c>
      <c r="AF98" s="21">
        <f t="shared" si="7"/>
        <v>0</v>
      </c>
      <c r="AG98" s="21">
        <f t="shared" si="7"/>
        <v>0</v>
      </c>
      <c r="AH98" s="21">
        <f t="shared" si="7"/>
        <v>0</v>
      </c>
      <c r="AI98" s="21">
        <f t="shared" si="7"/>
        <v>0</v>
      </c>
      <c r="AJ98" s="21">
        <f t="shared" si="7"/>
        <v>0</v>
      </c>
      <c r="AK98" s="21">
        <f t="shared" si="7"/>
        <v>0</v>
      </c>
      <c r="AL98" s="21">
        <f t="shared" si="2"/>
        <v>-0.63255984847631952</v>
      </c>
      <c r="AM98" s="2"/>
      <c r="AN98" s="2"/>
      <c r="AO98" s="2"/>
    </row>
    <row r="99" spans="2:41" x14ac:dyDescent="0.3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"/>
      <c r="U99" s="20">
        <v>255</v>
      </c>
      <c r="V99" s="21">
        <f t="shared" si="1"/>
        <v>4.4505895925855405</v>
      </c>
      <c r="W99" s="21">
        <f t="shared" si="7"/>
        <v>-0.74301986637620643</v>
      </c>
      <c r="X99" s="21">
        <f t="shared" si="7"/>
        <v>0.10878565864408428</v>
      </c>
      <c r="Y99" s="21">
        <f t="shared" si="7"/>
        <v>-1.9909157315578567E-2</v>
      </c>
      <c r="Z99" s="21">
        <f t="shared" si="7"/>
        <v>0</v>
      </c>
      <c r="AA99" s="21">
        <f t="shared" si="7"/>
        <v>0</v>
      </c>
      <c r="AB99" s="21">
        <f t="shared" si="7"/>
        <v>0</v>
      </c>
      <c r="AC99" s="21">
        <f t="shared" si="7"/>
        <v>0</v>
      </c>
      <c r="AD99" s="21">
        <f t="shared" si="7"/>
        <v>0</v>
      </c>
      <c r="AE99" s="21">
        <f t="shared" si="7"/>
        <v>0</v>
      </c>
      <c r="AF99" s="21">
        <f t="shared" si="7"/>
        <v>0</v>
      </c>
      <c r="AG99" s="21">
        <f t="shared" si="7"/>
        <v>0</v>
      </c>
      <c r="AH99" s="21">
        <f t="shared" si="7"/>
        <v>0</v>
      </c>
      <c r="AI99" s="21">
        <f t="shared" si="7"/>
        <v>0</v>
      </c>
      <c r="AJ99" s="21">
        <f t="shared" si="7"/>
        <v>0</v>
      </c>
      <c r="AK99" s="21">
        <f t="shared" si="7"/>
        <v>0</v>
      </c>
      <c r="AL99" s="21">
        <f t="shared" si="2"/>
        <v>-0.65414336504770065</v>
      </c>
      <c r="AM99" s="2"/>
      <c r="AN99" s="2"/>
      <c r="AO99" s="2"/>
    </row>
    <row r="100" spans="2:41" x14ac:dyDescent="0.3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"/>
      <c r="U100" s="20">
        <v>260</v>
      </c>
      <c r="V100" s="21">
        <f t="shared" si="1"/>
        <v>4.5378560551852569</v>
      </c>
      <c r="W100" s="21">
        <f t="shared" si="7"/>
        <v>-0.75754442539400624</v>
      </c>
      <c r="X100" s="21">
        <f t="shared" si="7"/>
        <v>0.13323467750529827</v>
      </c>
      <c r="Y100" s="21">
        <f t="shared" si="7"/>
        <v>-4.9445200745118524E-2</v>
      </c>
      <c r="Z100" s="21">
        <f t="shared" si="7"/>
        <v>0</v>
      </c>
      <c r="AA100" s="21">
        <f t="shared" si="7"/>
        <v>0</v>
      </c>
      <c r="AB100" s="21">
        <f t="shared" si="7"/>
        <v>0</v>
      </c>
      <c r="AC100" s="21">
        <f t="shared" si="7"/>
        <v>0</v>
      </c>
      <c r="AD100" s="21">
        <f t="shared" si="7"/>
        <v>0</v>
      </c>
      <c r="AE100" s="21">
        <f t="shared" si="7"/>
        <v>0</v>
      </c>
      <c r="AF100" s="21">
        <f t="shared" si="7"/>
        <v>0</v>
      </c>
      <c r="AG100" s="21">
        <f t="shared" si="7"/>
        <v>0</v>
      </c>
      <c r="AH100" s="21">
        <f t="shared" si="7"/>
        <v>0</v>
      </c>
      <c r="AI100" s="21">
        <f t="shared" si="7"/>
        <v>0</v>
      </c>
      <c r="AJ100" s="21">
        <f t="shared" si="7"/>
        <v>0</v>
      </c>
      <c r="AK100" s="21">
        <f t="shared" si="7"/>
        <v>0</v>
      </c>
      <c r="AL100" s="21">
        <f t="shared" si="2"/>
        <v>-0.67375494863382646</v>
      </c>
      <c r="AM100" s="2"/>
      <c r="AN100" s="2"/>
      <c r="AO100" s="2"/>
    </row>
    <row r="101" spans="2:41" x14ac:dyDescent="0.3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"/>
      <c r="U101" s="20">
        <v>265</v>
      </c>
      <c r="V101" s="21">
        <f t="shared" si="1"/>
        <v>4.6251225177849733</v>
      </c>
      <c r="W101" s="21">
        <f t="shared" si="7"/>
        <v>-0.76630361391672741</v>
      </c>
      <c r="X101" s="21">
        <f t="shared" si="7"/>
        <v>0.14860397327524127</v>
      </c>
      <c r="Y101" s="21">
        <f t="shared" si="7"/>
        <v>-6.9715983618203831E-2</v>
      </c>
      <c r="Z101" s="21">
        <f t="shared" si="7"/>
        <v>0</v>
      </c>
      <c r="AA101" s="21">
        <f t="shared" si="7"/>
        <v>0</v>
      </c>
      <c r="AB101" s="21">
        <f t="shared" si="7"/>
        <v>0</v>
      </c>
      <c r="AC101" s="21">
        <f t="shared" si="7"/>
        <v>0</v>
      </c>
      <c r="AD101" s="21">
        <f t="shared" si="7"/>
        <v>0</v>
      </c>
      <c r="AE101" s="21">
        <f t="shared" si="7"/>
        <v>0</v>
      </c>
      <c r="AF101" s="21">
        <f t="shared" si="7"/>
        <v>0</v>
      </c>
      <c r="AG101" s="21">
        <f t="shared" si="7"/>
        <v>0</v>
      </c>
      <c r="AH101" s="21">
        <f t="shared" si="7"/>
        <v>0</v>
      </c>
      <c r="AI101" s="21">
        <f t="shared" si="7"/>
        <v>0</v>
      </c>
      <c r="AJ101" s="21">
        <f t="shared" si="7"/>
        <v>0</v>
      </c>
      <c r="AK101" s="21">
        <f t="shared" si="7"/>
        <v>0</v>
      </c>
      <c r="AL101" s="21">
        <f t="shared" si="2"/>
        <v>-0.68741562425968994</v>
      </c>
      <c r="AM101" s="2"/>
      <c r="AN101" s="2"/>
      <c r="AO101" s="2"/>
    </row>
    <row r="102" spans="2:41" x14ac:dyDescent="0.3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"/>
      <c r="U102" s="20">
        <v>270</v>
      </c>
      <c r="V102" s="21">
        <f t="shared" si="1"/>
        <v>4.7123889803846897</v>
      </c>
      <c r="W102" s="21">
        <f t="shared" si="7"/>
        <v>-0.76923076923076927</v>
      </c>
      <c r="X102" s="21">
        <f t="shared" si="7"/>
        <v>0.15384615384615385</v>
      </c>
      <c r="Y102" s="21">
        <f t="shared" si="7"/>
        <v>-7.6923076923076927E-2</v>
      </c>
      <c r="Z102" s="21">
        <f t="shared" si="7"/>
        <v>0</v>
      </c>
      <c r="AA102" s="21">
        <f t="shared" si="7"/>
        <v>0</v>
      </c>
      <c r="AB102" s="21">
        <f t="shared" si="7"/>
        <v>0</v>
      </c>
      <c r="AC102" s="21">
        <f t="shared" si="7"/>
        <v>0</v>
      </c>
      <c r="AD102" s="21">
        <f t="shared" si="7"/>
        <v>0</v>
      </c>
      <c r="AE102" s="21">
        <f t="shared" si="7"/>
        <v>0</v>
      </c>
      <c r="AF102" s="21">
        <f t="shared" si="7"/>
        <v>0</v>
      </c>
      <c r="AG102" s="21">
        <f t="shared" si="7"/>
        <v>0</v>
      </c>
      <c r="AH102" s="21">
        <f t="shared" si="7"/>
        <v>0</v>
      </c>
      <c r="AI102" s="21">
        <f t="shared" si="7"/>
        <v>0</v>
      </c>
      <c r="AJ102" s="21">
        <f t="shared" si="7"/>
        <v>0</v>
      </c>
      <c r="AK102" s="21">
        <f t="shared" si="7"/>
        <v>0</v>
      </c>
      <c r="AL102" s="21">
        <f t="shared" si="2"/>
        <v>-0.69230769230769229</v>
      </c>
      <c r="AM102" s="2"/>
      <c r="AN102" s="2"/>
      <c r="AO102" s="2"/>
    </row>
    <row r="103" spans="2:41" x14ac:dyDescent="0.3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"/>
      <c r="U103" s="20">
        <v>275</v>
      </c>
      <c r="V103" s="21">
        <f t="shared" si="1"/>
        <v>4.7996554429844061</v>
      </c>
      <c r="W103" s="21">
        <f t="shared" si="7"/>
        <v>-0.76630361391672741</v>
      </c>
      <c r="X103" s="21">
        <f t="shared" si="7"/>
        <v>0.14860397327524133</v>
      </c>
      <c r="Y103" s="21">
        <f t="shared" si="7"/>
        <v>-6.97159836182039E-2</v>
      </c>
      <c r="Z103" s="21">
        <f t="shared" si="7"/>
        <v>0</v>
      </c>
      <c r="AA103" s="21">
        <f t="shared" si="7"/>
        <v>0</v>
      </c>
      <c r="AB103" s="21">
        <f t="shared" si="7"/>
        <v>0</v>
      </c>
      <c r="AC103" s="21">
        <f t="shared" si="7"/>
        <v>0</v>
      </c>
      <c r="AD103" s="21">
        <f t="shared" si="7"/>
        <v>0</v>
      </c>
      <c r="AE103" s="21">
        <f t="shared" si="7"/>
        <v>0</v>
      </c>
      <c r="AF103" s="21">
        <f t="shared" si="7"/>
        <v>0</v>
      </c>
      <c r="AG103" s="21">
        <f t="shared" si="7"/>
        <v>0</v>
      </c>
      <c r="AH103" s="21">
        <f t="shared" si="7"/>
        <v>0</v>
      </c>
      <c r="AI103" s="21">
        <f t="shared" si="7"/>
        <v>0</v>
      </c>
      <c r="AJ103" s="21">
        <f t="shared" si="7"/>
        <v>0</v>
      </c>
      <c r="AK103" s="21">
        <f t="shared" si="7"/>
        <v>0</v>
      </c>
      <c r="AL103" s="21">
        <f t="shared" si="2"/>
        <v>-0.68741562425968994</v>
      </c>
      <c r="AM103" s="2"/>
      <c r="AN103" s="2"/>
      <c r="AO103" s="2"/>
    </row>
    <row r="104" spans="2:41" x14ac:dyDescent="0.3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"/>
      <c r="U104" s="20">
        <v>280</v>
      </c>
      <c r="V104" s="21">
        <f t="shared" si="1"/>
        <v>4.8869219055841224</v>
      </c>
      <c r="W104" s="21">
        <f t="shared" si="7"/>
        <v>-0.75754442539400635</v>
      </c>
      <c r="X104" s="21">
        <f t="shared" si="7"/>
        <v>0.13323467750529835</v>
      </c>
      <c r="Y104" s="21">
        <f t="shared" si="7"/>
        <v>-4.9445200745118427E-2</v>
      </c>
      <c r="Z104" s="21">
        <f t="shared" si="7"/>
        <v>0</v>
      </c>
      <c r="AA104" s="21">
        <f t="shared" si="7"/>
        <v>0</v>
      </c>
      <c r="AB104" s="21">
        <f t="shared" si="7"/>
        <v>0</v>
      </c>
      <c r="AC104" s="21">
        <f t="shared" si="7"/>
        <v>0</v>
      </c>
      <c r="AD104" s="21">
        <f t="shared" si="7"/>
        <v>0</v>
      </c>
      <c r="AE104" s="21">
        <f t="shared" si="7"/>
        <v>0</v>
      </c>
      <c r="AF104" s="21">
        <f t="shared" si="7"/>
        <v>0</v>
      </c>
      <c r="AG104" s="21">
        <f t="shared" si="7"/>
        <v>0</v>
      </c>
      <c r="AH104" s="21">
        <f t="shared" si="7"/>
        <v>0</v>
      </c>
      <c r="AI104" s="21">
        <f t="shared" si="7"/>
        <v>0</v>
      </c>
      <c r="AJ104" s="21">
        <f t="shared" si="7"/>
        <v>0</v>
      </c>
      <c r="AK104" s="21">
        <f t="shared" si="7"/>
        <v>0</v>
      </c>
      <c r="AL104" s="21">
        <f t="shared" si="2"/>
        <v>-0.67375494863382634</v>
      </c>
      <c r="AM104" s="2"/>
      <c r="AN104" s="2"/>
      <c r="AO104" s="2"/>
    </row>
    <row r="105" spans="2:41" x14ac:dyDescent="0.3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"/>
      <c r="U105" s="20">
        <v>285</v>
      </c>
      <c r="V105" s="21">
        <f t="shared" si="1"/>
        <v>4.9741883681838388</v>
      </c>
      <c r="W105" s="21">
        <f t="shared" si="7"/>
        <v>-0.74301986637620654</v>
      </c>
      <c r="X105" s="21">
        <f t="shared" si="7"/>
        <v>0.1087856586440844</v>
      </c>
      <c r="Y105" s="21">
        <f t="shared" si="7"/>
        <v>-1.9909157315578702E-2</v>
      </c>
      <c r="Z105" s="21">
        <f t="shared" si="7"/>
        <v>0</v>
      </c>
      <c r="AA105" s="21">
        <f t="shared" si="7"/>
        <v>0</v>
      </c>
      <c r="AB105" s="21">
        <f t="shared" si="7"/>
        <v>0</v>
      </c>
      <c r="AC105" s="21">
        <f t="shared" si="7"/>
        <v>0</v>
      </c>
      <c r="AD105" s="21">
        <f t="shared" si="7"/>
        <v>0</v>
      </c>
      <c r="AE105" s="21">
        <f t="shared" si="7"/>
        <v>0</v>
      </c>
      <c r="AF105" s="21">
        <f t="shared" si="7"/>
        <v>0</v>
      </c>
      <c r="AG105" s="21">
        <f t="shared" si="7"/>
        <v>0</v>
      </c>
      <c r="AH105" s="21">
        <f t="shared" si="7"/>
        <v>0</v>
      </c>
      <c r="AI105" s="21">
        <f t="shared" si="7"/>
        <v>0</v>
      </c>
      <c r="AJ105" s="21">
        <f t="shared" si="7"/>
        <v>0</v>
      </c>
      <c r="AK105" s="21">
        <f t="shared" si="7"/>
        <v>0</v>
      </c>
      <c r="AL105" s="21">
        <f t="shared" si="2"/>
        <v>-0.65414336504770088</v>
      </c>
      <c r="AM105" s="2"/>
      <c r="AN105" s="2"/>
      <c r="AO105" s="2"/>
    </row>
    <row r="106" spans="2:41" x14ac:dyDescent="0.3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"/>
      <c r="U106" s="20">
        <v>290</v>
      </c>
      <c r="V106" s="21">
        <f t="shared" si="1"/>
        <v>5.0614548307835561</v>
      </c>
      <c r="W106" s="21">
        <f t="shared" si="7"/>
        <v>-0.72284047752762182</v>
      </c>
      <c r="X106" s="21">
        <f t="shared" si="7"/>
        <v>7.6923076923076927E-2</v>
      </c>
      <c r="Y106" s="21">
        <f t="shared" si="7"/>
        <v>1.3357552128225592E-2</v>
      </c>
      <c r="Z106" s="21">
        <f t="shared" si="7"/>
        <v>0</v>
      </c>
      <c r="AA106" s="21">
        <f t="shared" si="7"/>
        <v>0</v>
      </c>
      <c r="AB106" s="21">
        <f t="shared" si="7"/>
        <v>0</v>
      </c>
      <c r="AC106" s="21">
        <f t="shared" si="7"/>
        <v>0</v>
      </c>
      <c r="AD106" s="21">
        <f t="shared" si="7"/>
        <v>0</v>
      </c>
      <c r="AE106" s="21">
        <f t="shared" si="7"/>
        <v>0</v>
      </c>
      <c r="AF106" s="21">
        <f t="shared" si="7"/>
        <v>0</v>
      </c>
      <c r="AG106" s="21">
        <f t="shared" si="7"/>
        <v>0</v>
      </c>
      <c r="AH106" s="21">
        <f t="shared" si="7"/>
        <v>0</v>
      </c>
      <c r="AI106" s="21">
        <f t="shared" si="7"/>
        <v>0</v>
      </c>
      <c r="AJ106" s="21">
        <f t="shared" si="7"/>
        <v>0</v>
      </c>
      <c r="AK106" s="21">
        <f t="shared" si="7"/>
        <v>0</v>
      </c>
      <c r="AL106" s="21">
        <f t="shared" si="2"/>
        <v>-0.6325598484763193</v>
      </c>
      <c r="AM106" s="2"/>
      <c r="AN106" s="2"/>
      <c r="AO106" s="2"/>
    </row>
    <row r="107" spans="2:41" x14ac:dyDescent="0.3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"/>
      <c r="U107" s="20">
        <v>295</v>
      </c>
      <c r="V107" s="21">
        <f t="shared" si="1"/>
        <v>5.1487212933832724</v>
      </c>
      <c r="W107" s="21">
        <f t="shared" si="7"/>
        <v>-0.69715983618203847</v>
      </c>
      <c r="X107" s="21">
        <f t="shared" si="7"/>
        <v>3.9818314631156829E-2</v>
      </c>
      <c r="Y107" s="21">
        <f t="shared" si="7"/>
        <v>4.4121264334695862E-2</v>
      </c>
      <c r="Z107" s="21">
        <f t="shared" si="7"/>
        <v>0</v>
      </c>
      <c r="AA107" s="21">
        <f t="shared" si="7"/>
        <v>0</v>
      </c>
      <c r="AB107" s="21">
        <f t="shared" si="7"/>
        <v>0</v>
      </c>
      <c r="AC107" s="21">
        <f t="shared" si="7"/>
        <v>0</v>
      </c>
      <c r="AD107" s="21">
        <f t="shared" si="7"/>
        <v>0</v>
      </c>
      <c r="AE107" s="21">
        <f t="shared" si="7"/>
        <v>0</v>
      </c>
      <c r="AF107" s="21">
        <f t="shared" si="7"/>
        <v>0</v>
      </c>
      <c r="AG107" s="21">
        <f t="shared" si="7"/>
        <v>0</v>
      </c>
      <c r="AH107" s="21">
        <f t="shared" si="7"/>
        <v>0</v>
      </c>
      <c r="AI107" s="21">
        <f t="shared" si="7"/>
        <v>0</v>
      </c>
      <c r="AJ107" s="21">
        <f t="shared" si="7"/>
        <v>0</v>
      </c>
      <c r="AK107" s="21">
        <f t="shared" si="7"/>
        <v>0</v>
      </c>
      <c r="AL107" s="21">
        <f t="shared" si="2"/>
        <v>-0.61322025721618578</v>
      </c>
      <c r="AM107" s="2"/>
      <c r="AN107" s="2"/>
      <c r="AO107" s="2"/>
    </row>
    <row r="108" spans="2:41" x14ac:dyDescent="0.3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"/>
      <c r="U108" s="20">
        <v>300</v>
      </c>
      <c r="V108" s="21">
        <f t="shared" si="1"/>
        <v>5.2359877559829888</v>
      </c>
      <c r="W108" s="21">
        <f t="shared" ref="W108:AK120" si="8">W$46*SIN(W$45*$V108)</f>
        <v>-0.66617338752649125</v>
      </c>
      <c r="X108" s="21">
        <f t="shared" si="8"/>
        <v>9.4242188839124622E-17</v>
      </c>
      <c r="Y108" s="21">
        <f t="shared" si="8"/>
        <v>6.6617338752649191E-2</v>
      </c>
      <c r="Z108" s="21">
        <f t="shared" si="8"/>
        <v>0</v>
      </c>
      <c r="AA108" s="21">
        <f t="shared" si="8"/>
        <v>0</v>
      </c>
      <c r="AB108" s="21">
        <f t="shared" si="8"/>
        <v>0</v>
      </c>
      <c r="AC108" s="21">
        <f t="shared" si="8"/>
        <v>0</v>
      </c>
      <c r="AD108" s="21">
        <f t="shared" si="8"/>
        <v>0</v>
      </c>
      <c r="AE108" s="21">
        <f t="shared" si="8"/>
        <v>0</v>
      </c>
      <c r="AF108" s="21">
        <f t="shared" si="8"/>
        <v>0</v>
      </c>
      <c r="AG108" s="21">
        <f t="shared" si="8"/>
        <v>0</v>
      </c>
      <c r="AH108" s="21">
        <f t="shared" si="8"/>
        <v>0</v>
      </c>
      <c r="AI108" s="21">
        <f t="shared" si="8"/>
        <v>0</v>
      </c>
      <c r="AJ108" s="21">
        <f t="shared" si="8"/>
        <v>0</v>
      </c>
      <c r="AK108" s="21">
        <f t="shared" si="8"/>
        <v>0</v>
      </c>
      <c r="AL108" s="21">
        <f t="shared" si="2"/>
        <v>-0.59955604877384194</v>
      </c>
      <c r="AM108" s="2"/>
      <c r="AN108" s="2"/>
      <c r="AO108" s="2"/>
    </row>
    <row r="109" spans="2:41" x14ac:dyDescent="0.3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"/>
      <c r="U109" s="20">
        <v>305</v>
      </c>
      <c r="V109" s="21">
        <f t="shared" si="1"/>
        <v>5.3232542185827052</v>
      </c>
      <c r="W109" s="21">
        <f t="shared" si="8"/>
        <v>-0.6301169571453783</v>
      </c>
      <c r="X109" s="21">
        <f t="shared" si="8"/>
        <v>-3.9818314631157169E-2</v>
      </c>
      <c r="Y109" s="21">
        <f t="shared" si="8"/>
        <v>7.663036139167273E-2</v>
      </c>
      <c r="Z109" s="21">
        <f t="shared" si="8"/>
        <v>0</v>
      </c>
      <c r="AA109" s="21">
        <f t="shared" si="8"/>
        <v>0</v>
      </c>
      <c r="AB109" s="21">
        <f t="shared" si="8"/>
        <v>0</v>
      </c>
      <c r="AC109" s="21">
        <f t="shared" si="8"/>
        <v>0</v>
      </c>
      <c r="AD109" s="21">
        <f t="shared" si="8"/>
        <v>0</v>
      </c>
      <c r="AE109" s="21">
        <f t="shared" si="8"/>
        <v>0</v>
      </c>
      <c r="AF109" s="21">
        <f t="shared" si="8"/>
        <v>0</v>
      </c>
      <c r="AG109" s="21">
        <f t="shared" si="8"/>
        <v>0</v>
      </c>
      <c r="AH109" s="21">
        <f t="shared" si="8"/>
        <v>0</v>
      </c>
      <c r="AI109" s="21">
        <f t="shared" si="8"/>
        <v>0</v>
      </c>
      <c r="AJ109" s="21">
        <f t="shared" si="8"/>
        <v>0</v>
      </c>
      <c r="AK109" s="21">
        <f t="shared" si="8"/>
        <v>0</v>
      </c>
      <c r="AL109" s="21">
        <f t="shared" si="2"/>
        <v>-0.59330491038486266</v>
      </c>
      <c r="AM109" s="2"/>
      <c r="AN109" s="2"/>
      <c r="AO109" s="2"/>
    </row>
    <row r="110" spans="2:41" x14ac:dyDescent="0.3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"/>
      <c r="U110" s="20">
        <v>310</v>
      </c>
      <c r="V110" s="21">
        <f t="shared" si="1"/>
        <v>5.4105206811824216</v>
      </c>
      <c r="W110" s="21">
        <f t="shared" si="8"/>
        <v>-0.58926495624536779</v>
      </c>
      <c r="X110" s="21">
        <f t="shared" si="8"/>
        <v>-7.6923076923076761E-2</v>
      </c>
      <c r="Y110" s="21">
        <f t="shared" si="8"/>
        <v>7.2284047752762176E-2</v>
      </c>
      <c r="Z110" s="21">
        <f t="shared" si="8"/>
        <v>0</v>
      </c>
      <c r="AA110" s="21">
        <f t="shared" si="8"/>
        <v>0</v>
      </c>
      <c r="AB110" s="21">
        <f t="shared" si="8"/>
        <v>0</v>
      </c>
      <c r="AC110" s="21">
        <f t="shared" si="8"/>
        <v>0</v>
      </c>
      <c r="AD110" s="21">
        <f t="shared" si="8"/>
        <v>0</v>
      </c>
      <c r="AE110" s="21">
        <f t="shared" si="8"/>
        <v>0</v>
      </c>
      <c r="AF110" s="21">
        <f t="shared" si="8"/>
        <v>0</v>
      </c>
      <c r="AG110" s="21">
        <f t="shared" si="8"/>
        <v>0</v>
      </c>
      <c r="AH110" s="21">
        <f t="shared" si="8"/>
        <v>0</v>
      </c>
      <c r="AI110" s="21">
        <f t="shared" si="8"/>
        <v>0</v>
      </c>
      <c r="AJ110" s="21">
        <f t="shared" si="8"/>
        <v>0</v>
      </c>
      <c r="AK110" s="21">
        <f t="shared" si="8"/>
        <v>0</v>
      </c>
      <c r="AL110" s="21">
        <f t="shared" si="2"/>
        <v>-0.59390398541568235</v>
      </c>
      <c r="AM110" s="2"/>
      <c r="AN110" s="2"/>
      <c r="AO110" s="2"/>
    </row>
    <row r="111" spans="2:41" x14ac:dyDescent="0.3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"/>
      <c r="U111" s="20">
        <v>315</v>
      </c>
      <c r="V111" s="21">
        <f t="shared" si="1"/>
        <v>5.497787143782138</v>
      </c>
      <c r="W111" s="21">
        <f t="shared" si="8"/>
        <v>-0.54392829322042135</v>
      </c>
      <c r="X111" s="21">
        <f t="shared" si="8"/>
        <v>-0.10878565864408427</v>
      </c>
      <c r="Y111" s="21">
        <f t="shared" si="8"/>
        <v>5.439282932204223E-2</v>
      </c>
      <c r="Z111" s="21">
        <f t="shared" si="8"/>
        <v>0</v>
      </c>
      <c r="AA111" s="21">
        <f t="shared" si="8"/>
        <v>0</v>
      </c>
      <c r="AB111" s="21">
        <f t="shared" si="8"/>
        <v>0</v>
      </c>
      <c r="AC111" s="21">
        <f t="shared" si="8"/>
        <v>0</v>
      </c>
      <c r="AD111" s="21">
        <f t="shared" si="8"/>
        <v>0</v>
      </c>
      <c r="AE111" s="21">
        <f t="shared" si="8"/>
        <v>0</v>
      </c>
      <c r="AF111" s="21">
        <f t="shared" si="8"/>
        <v>0</v>
      </c>
      <c r="AG111" s="21">
        <f t="shared" si="8"/>
        <v>0</v>
      </c>
      <c r="AH111" s="21">
        <f t="shared" si="8"/>
        <v>0</v>
      </c>
      <c r="AI111" s="21">
        <f t="shared" si="8"/>
        <v>0</v>
      </c>
      <c r="AJ111" s="21">
        <f t="shared" si="8"/>
        <v>0</v>
      </c>
      <c r="AK111" s="21">
        <f t="shared" si="8"/>
        <v>0</v>
      </c>
      <c r="AL111" s="21">
        <f t="shared" si="2"/>
        <v>-0.59832112254246339</v>
      </c>
      <c r="AM111" s="2"/>
      <c r="AN111" s="2"/>
      <c r="AO111" s="2"/>
    </row>
    <row r="112" spans="2:41" x14ac:dyDescent="0.3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"/>
      <c r="U112" s="20">
        <v>320</v>
      </c>
      <c r="V112" s="21">
        <f t="shared" si="1"/>
        <v>5.5850536063818543</v>
      </c>
      <c r="W112" s="21">
        <f t="shared" si="8"/>
        <v>-0.49445200745118434</v>
      </c>
      <c r="X112" s="21">
        <f t="shared" si="8"/>
        <v>-0.1332346775052981</v>
      </c>
      <c r="Y112" s="21">
        <f t="shared" si="8"/>
        <v>2.6309241794282262E-2</v>
      </c>
      <c r="Z112" s="21">
        <f t="shared" si="8"/>
        <v>0</v>
      </c>
      <c r="AA112" s="21">
        <f t="shared" si="8"/>
        <v>0</v>
      </c>
      <c r="AB112" s="21">
        <f t="shared" si="8"/>
        <v>0</v>
      </c>
      <c r="AC112" s="21">
        <f t="shared" si="8"/>
        <v>0</v>
      </c>
      <c r="AD112" s="21">
        <f t="shared" si="8"/>
        <v>0</v>
      </c>
      <c r="AE112" s="21">
        <f t="shared" si="8"/>
        <v>0</v>
      </c>
      <c r="AF112" s="21">
        <f t="shared" si="8"/>
        <v>0</v>
      </c>
      <c r="AG112" s="21">
        <f t="shared" si="8"/>
        <v>0</v>
      </c>
      <c r="AH112" s="21">
        <f t="shared" si="8"/>
        <v>0</v>
      </c>
      <c r="AI112" s="21">
        <f t="shared" si="8"/>
        <v>0</v>
      </c>
      <c r="AJ112" s="21">
        <f t="shared" si="8"/>
        <v>0</v>
      </c>
      <c r="AK112" s="21">
        <f t="shared" si="8"/>
        <v>0</v>
      </c>
      <c r="AL112" s="21">
        <f t="shared" si="2"/>
        <v>-0.6013774431622001</v>
      </c>
      <c r="AM112" s="2"/>
      <c r="AN112" s="2"/>
      <c r="AO112" s="2"/>
    </row>
    <row r="113" spans="2:41" x14ac:dyDescent="0.3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"/>
      <c r="U113" s="20">
        <v>325</v>
      </c>
      <c r="V113" s="21">
        <f t="shared" ref="V113:V120" si="9">RADIANS(U113)</f>
        <v>5.6723200689815707</v>
      </c>
      <c r="W113" s="21">
        <f t="shared" si="8"/>
        <v>-0.44121264334695887</v>
      </c>
      <c r="X113" s="21">
        <f t="shared" si="8"/>
        <v>-0.14860397327524127</v>
      </c>
      <c r="Y113" s="21">
        <f t="shared" si="8"/>
        <v>-6.704287903665786E-3</v>
      </c>
      <c r="Z113" s="21">
        <f t="shared" si="8"/>
        <v>0</v>
      </c>
      <c r="AA113" s="21">
        <f t="shared" si="8"/>
        <v>0</v>
      </c>
      <c r="AB113" s="21">
        <f t="shared" si="8"/>
        <v>0</v>
      </c>
      <c r="AC113" s="21">
        <f t="shared" si="8"/>
        <v>0</v>
      </c>
      <c r="AD113" s="21">
        <f t="shared" si="8"/>
        <v>0</v>
      </c>
      <c r="AE113" s="21">
        <f t="shared" si="8"/>
        <v>0</v>
      </c>
      <c r="AF113" s="21">
        <f t="shared" si="8"/>
        <v>0</v>
      </c>
      <c r="AG113" s="21">
        <f t="shared" si="8"/>
        <v>0</v>
      </c>
      <c r="AH113" s="21">
        <f t="shared" si="8"/>
        <v>0</v>
      </c>
      <c r="AI113" s="21">
        <f t="shared" si="8"/>
        <v>0</v>
      </c>
      <c r="AJ113" s="21">
        <f t="shared" si="8"/>
        <v>0</v>
      </c>
      <c r="AK113" s="21">
        <f t="shared" si="8"/>
        <v>0</v>
      </c>
      <c r="AL113" s="21">
        <f t="shared" ref="AL113:AL120" si="10">SUM(W113:AK113)</f>
        <v>-0.59652090452586592</v>
      </c>
      <c r="AM113" s="2"/>
      <c r="AN113" s="2"/>
      <c r="AO113" s="2"/>
    </row>
    <row r="114" spans="2:41" x14ac:dyDescent="0.3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"/>
      <c r="U114" s="20">
        <v>330</v>
      </c>
      <c r="V114" s="21">
        <f t="shared" si="9"/>
        <v>5.7595865315812871</v>
      </c>
      <c r="W114" s="21">
        <f t="shared" si="8"/>
        <v>-0.38461538461538497</v>
      </c>
      <c r="X114" s="21">
        <f t="shared" si="8"/>
        <v>-0.15384615384615385</v>
      </c>
      <c r="Y114" s="21">
        <f t="shared" si="8"/>
        <v>-3.8461538461538346E-2</v>
      </c>
      <c r="Z114" s="21">
        <f t="shared" si="8"/>
        <v>0</v>
      </c>
      <c r="AA114" s="21">
        <f t="shared" si="8"/>
        <v>0</v>
      </c>
      <c r="AB114" s="21">
        <f t="shared" si="8"/>
        <v>0</v>
      </c>
      <c r="AC114" s="21">
        <f t="shared" si="8"/>
        <v>0</v>
      </c>
      <c r="AD114" s="21">
        <f t="shared" si="8"/>
        <v>0</v>
      </c>
      <c r="AE114" s="21">
        <f t="shared" si="8"/>
        <v>0</v>
      </c>
      <c r="AF114" s="21">
        <f t="shared" si="8"/>
        <v>0</v>
      </c>
      <c r="AG114" s="21">
        <f t="shared" si="8"/>
        <v>0</v>
      </c>
      <c r="AH114" s="21">
        <f t="shared" si="8"/>
        <v>0</v>
      </c>
      <c r="AI114" s="21">
        <f t="shared" si="8"/>
        <v>0</v>
      </c>
      <c r="AJ114" s="21">
        <f t="shared" si="8"/>
        <v>0</v>
      </c>
      <c r="AK114" s="21">
        <f t="shared" si="8"/>
        <v>0</v>
      </c>
      <c r="AL114" s="21">
        <f t="shared" si="10"/>
        <v>-0.57692307692307709</v>
      </c>
      <c r="AM114" s="2"/>
      <c r="AN114" s="2"/>
      <c r="AO114" s="2"/>
    </row>
    <row r="115" spans="2:41" x14ac:dyDescent="0.3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"/>
      <c r="U115" s="20">
        <v>335</v>
      </c>
      <c r="V115" s="21">
        <f t="shared" si="9"/>
        <v>5.8468529941810043</v>
      </c>
      <c r="W115" s="21">
        <f t="shared" si="8"/>
        <v>-0.32509097056976866</v>
      </c>
      <c r="X115" s="21">
        <f t="shared" si="8"/>
        <v>-0.14860397327524133</v>
      </c>
      <c r="Y115" s="21">
        <f t="shared" si="8"/>
        <v>-6.3011695714537977E-2</v>
      </c>
      <c r="Z115" s="21">
        <f t="shared" si="8"/>
        <v>0</v>
      </c>
      <c r="AA115" s="21">
        <f t="shared" si="8"/>
        <v>0</v>
      </c>
      <c r="AB115" s="21">
        <f t="shared" si="8"/>
        <v>0</v>
      </c>
      <c r="AC115" s="21">
        <f t="shared" si="8"/>
        <v>0</v>
      </c>
      <c r="AD115" s="21">
        <f t="shared" si="8"/>
        <v>0</v>
      </c>
      <c r="AE115" s="21">
        <f t="shared" si="8"/>
        <v>0</v>
      </c>
      <c r="AF115" s="21">
        <f t="shared" si="8"/>
        <v>0</v>
      </c>
      <c r="AG115" s="21">
        <f t="shared" si="8"/>
        <v>0</v>
      </c>
      <c r="AH115" s="21">
        <f t="shared" si="8"/>
        <v>0</v>
      </c>
      <c r="AI115" s="21">
        <f t="shared" si="8"/>
        <v>0</v>
      </c>
      <c r="AJ115" s="21">
        <f t="shared" si="8"/>
        <v>0</v>
      </c>
      <c r="AK115" s="21">
        <f t="shared" si="8"/>
        <v>0</v>
      </c>
      <c r="AL115" s="21">
        <f t="shared" si="10"/>
        <v>-0.536706639559548</v>
      </c>
      <c r="AM115" s="2"/>
      <c r="AN115" s="2"/>
      <c r="AO115" s="2"/>
    </row>
    <row r="116" spans="2:41" x14ac:dyDescent="0.3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"/>
      <c r="U116" s="20">
        <v>340</v>
      </c>
      <c r="V116" s="21">
        <f t="shared" si="9"/>
        <v>5.9341194567807207</v>
      </c>
      <c r="W116" s="21">
        <f t="shared" si="8"/>
        <v>-0.26309241794282201</v>
      </c>
      <c r="X116" s="21">
        <f t="shared" si="8"/>
        <v>-0.13323467750529822</v>
      </c>
      <c r="Y116" s="21">
        <f t="shared" si="8"/>
        <v>-7.575444253940064E-2</v>
      </c>
      <c r="Z116" s="21">
        <f t="shared" si="8"/>
        <v>0</v>
      </c>
      <c r="AA116" s="21">
        <f t="shared" si="8"/>
        <v>0</v>
      </c>
      <c r="AB116" s="21">
        <f t="shared" si="8"/>
        <v>0</v>
      </c>
      <c r="AC116" s="21">
        <f t="shared" si="8"/>
        <v>0</v>
      </c>
      <c r="AD116" s="21">
        <f t="shared" si="8"/>
        <v>0</v>
      </c>
      <c r="AE116" s="21">
        <f t="shared" si="8"/>
        <v>0</v>
      </c>
      <c r="AF116" s="21">
        <f t="shared" si="8"/>
        <v>0</v>
      </c>
      <c r="AG116" s="21">
        <f t="shared" si="8"/>
        <v>0</v>
      </c>
      <c r="AH116" s="21">
        <f t="shared" si="8"/>
        <v>0</v>
      </c>
      <c r="AI116" s="21">
        <f t="shared" si="8"/>
        <v>0</v>
      </c>
      <c r="AJ116" s="21">
        <f t="shared" si="8"/>
        <v>0</v>
      </c>
      <c r="AK116" s="21">
        <f t="shared" si="8"/>
        <v>0</v>
      </c>
      <c r="AL116" s="21">
        <f t="shared" si="10"/>
        <v>-0.47208153798752084</v>
      </c>
      <c r="AM116" s="2"/>
      <c r="AN116" s="2"/>
      <c r="AO116" s="2"/>
    </row>
    <row r="117" spans="2:41" x14ac:dyDescent="0.3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"/>
      <c r="U117" s="20">
        <v>345</v>
      </c>
      <c r="V117" s="21">
        <f t="shared" si="9"/>
        <v>6.0213859193804371</v>
      </c>
      <c r="W117" s="21">
        <f t="shared" si="8"/>
        <v>-0.19909157315578516</v>
      </c>
      <c r="X117" s="21">
        <f t="shared" si="8"/>
        <v>-0.10878565864408403</v>
      </c>
      <c r="Y117" s="21">
        <f t="shared" si="8"/>
        <v>-7.4301986637620665E-2</v>
      </c>
      <c r="Z117" s="21">
        <f t="shared" si="8"/>
        <v>0</v>
      </c>
      <c r="AA117" s="21">
        <f t="shared" si="8"/>
        <v>0</v>
      </c>
      <c r="AB117" s="21">
        <f t="shared" si="8"/>
        <v>0</v>
      </c>
      <c r="AC117" s="21">
        <f t="shared" si="8"/>
        <v>0</v>
      </c>
      <c r="AD117" s="21">
        <f t="shared" si="8"/>
        <v>0</v>
      </c>
      <c r="AE117" s="21">
        <f t="shared" si="8"/>
        <v>0</v>
      </c>
      <c r="AF117" s="21">
        <f t="shared" si="8"/>
        <v>0</v>
      </c>
      <c r="AG117" s="21">
        <f t="shared" si="8"/>
        <v>0</v>
      </c>
      <c r="AH117" s="21">
        <f t="shared" si="8"/>
        <v>0</v>
      </c>
      <c r="AI117" s="21">
        <f t="shared" si="8"/>
        <v>0</v>
      </c>
      <c r="AJ117" s="21">
        <f t="shared" si="8"/>
        <v>0</v>
      </c>
      <c r="AK117" s="21">
        <f t="shared" si="8"/>
        <v>0</v>
      </c>
      <c r="AL117" s="21">
        <f t="shared" si="10"/>
        <v>-0.38217921843748986</v>
      </c>
      <c r="AM117" s="2"/>
      <c r="AN117" s="2"/>
      <c r="AO117" s="2"/>
    </row>
    <row r="118" spans="2:41" x14ac:dyDescent="0.3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"/>
      <c r="U118" s="20">
        <v>350</v>
      </c>
      <c r="V118" s="21">
        <f t="shared" si="9"/>
        <v>6.1086523819801535</v>
      </c>
      <c r="W118" s="21">
        <f t="shared" si="8"/>
        <v>-0.13357552128225414</v>
      </c>
      <c r="X118" s="21">
        <f t="shared" si="8"/>
        <v>-7.6923076923076941E-2</v>
      </c>
      <c r="Y118" s="21">
        <f t="shared" si="8"/>
        <v>-5.8926495624536779E-2</v>
      </c>
      <c r="Z118" s="21">
        <f t="shared" si="8"/>
        <v>0</v>
      </c>
      <c r="AA118" s="21">
        <f t="shared" si="8"/>
        <v>0</v>
      </c>
      <c r="AB118" s="21">
        <f t="shared" si="8"/>
        <v>0</v>
      </c>
      <c r="AC118" s="21">
        <f t="shared" si="8"/>
        <v>0</v>
      </c>
      <c r="AD118" s="21">
        <f t="shared" si="8"/>
        <v>0</v>
      </c>
      <c r="AE118" s="21">
        <f t="shared" si="8"/>
        <v>0</v>
      </c>
      <c r="AF118" s="21">
        <f t="shared" si="8"/>
        <v>0</v>
      </c>
      <c r="AG118" s="21">
        <f t="shared" si="8"/>
        <v>0</v>
      </c>
      <c r="AH118" s="21">
        <f t="shared" si="8"/>
        <v>0</v>
      </c>
      <c r="AI118" s="21">
        <f t="shared" si="8"/>
        <v>0</v>
      </c>
      <c r="AJ118" s="21">
        <f t="shared" si="8"/>
        <v>0</v>
      </c>
      <c r="AK118" s="21">
        <f t="shared" si="8"/>
        <v>0</v>
      </c>
      <c r="AL118" s="21">
        <f t="shared" si="10"/>
        <v>-0.26942509382986785</v>
      </c>
      <c r="AM118" s="2"/>
      <c r="AN118" s="2"/>
      <c r="AO118" s="2"/>
    </row>
    <row r="119" spans="2:41" x14ac:dyDescent="0.3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"/>
      <c r="U119" s="20">
        <v>355</v>
      </c>
      <c r="V119" s="21">
        <f t="shared" si="9"/>
        <v>6.1959188445798699</v>
      </c>
      <c r="W119" s="21">
        <f t="shared" si="8"/>
        <v>-6.7042879036660244E-2</v>
      </c>
      <c r="X119" s="21">
        <f t="shared" si="8"/>
        <v>-3.981831463115737E-2</v>
      </c>
      <c r="Y119" s="21">
        <f t="shared" si="8"/>
        <v>-3.2509097056976806E-2</v>
      </c>
      <c r="Z119" s="21">
        <f t="shared" si="8"/>
        <v>0</v>
      </c>
      <c r="AA119" s="21">
        <f t="shared" si="8"/>
        <v>0</v>
      </c>
      <c r="AB119" s="21">
        <f t="shared" si="8"/>
        <v>0</v>
      </c>
      <c r="AC119" s="21">
        <f t="shared" si="8"/>
        <v>0</v>
      </c>
      <c r="AD119" s="21">
        <f t="shared" si="8"/>
        <v>0</v>
      </c>
      <c r="AE119" s="21">
        <f t="shared" si="8"/>
        <v>0</v>
      </c>
      <c r="AF119" s="21">
        <f t="shared" si="8"/>
        <v>0</v>
      </c>
      <c r="AG119" s="21">
        <f t="shared" si="8"/>
        <v>0</v>
      </c>
      <c r="AH119" s="21">
        <f t="shared" si="8"/>
        <v>0</v>
      </c>
      <c r="AI119" s="21">
        <f t="shared" si="8"/>
        <v>0</v>
      </c>
      <c r="AJ119" s="21">
        <f t="shared" si="8"/>
        <v>0</v>
      </c>
      <c r="AK119" s="21">
        <f t="shared" si="8"/>
        <v>0</v>
      </c>
      <c r="AL119" s="21">
        <f t="shared" si="10"/>
        <v>-0.13937029072479443</v>
      </c>
      <c r="AM119" s="2"/>
      <c r="AN119" s="2"/>
      <c r="AO119" s="2"/>
    </row>
    <row r="120" spans="2:41" x14ac:dyDescent="0.3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"/>
      <c r="U120" s="20">
        <v>360</v>
      </c>
      <c r="V120" s="21">
        <f t="shared" si="9"/>
        <v>6.2831853071795862</v>
      </c>
      <c r="W120" s="21">
        <f t="shared" si="8"/>
        <v>-1.8848437767824924E-16</v>
      </c>
      <c r="X120" s="21">
        <f t="shared" si="8"/>
        <v>-1.1309062660694954E-16</v>
      </c>
      <c r="Y120" s="21">
        <f t="shared" si="8"/>
        <v>-9.4242188839124622E-17</v>
      </c>
      <c r="Z120" s="21">
        <f t="shared" si="8"/>
        <v>0</v>
      </c>
      <c r="AA120" s="21">
        <f t="shared" si="8"/>
        <v>0</v>
      </c>
      <c r="AB120" s="21">
        <f t="shared" si="8"/>
        <v>0</v>
      </c>
      <c r="AC120" s="21">
        <f t="shared" si="8"/>
        <v>0</v>
      </c>
      <c r="AD120" s="21">
        <f t="shared" si="8"/>
        <v>0</v>
      </c>
      <c r="AE120" s="21">
        <f t="shared" si="8"/>
        <v>0</v>
      </c>
      <c r="AF120" s="21">
        <f t="shared" si="8"/>
        <v>0</v>
      </c>
      <c r="AG120" s="21">
        <f t="shared" si="8"/>
        <v>0</v>
      </c>
      <c r="AH120" s="21">
        <f t="shared" si="8"/>
        <v>0</v>
      </c>
      <c r="AI120" s="21">
        <f t="shared" si="8"/>
        <v>0</v>
      </c>
      <c r="AJ120" s="21">
        <f t="shared" si="8"/>
        <v>0</v>
      </c>
      <c r="AK120" s="21">
        <f t="shared" si="8"/>
        <v>0</v>
      </c>
      <c r="AL120" s="21">
        <f t="shared" si="10"/>
        <v>-3.9581719312432346E-16</v>
      </c>
      <c r="AM120" s="2"/>
      <c r="AN120" s="2"/>
      <c r="AO120" s="2"/>
    </row>
  </sheetData>
  <dataConsolidate/>
  <mergeCells count="200">
    <mergeCell ref="B6:C6"/>
    <mergeCell ref="B2:AW2"/>
    <mergeCell ref="B43:R43"/>
    <mergeCell ref="U47:V47"/>
    <mergeCell ref="U43:AK43"/>
    <mergeCell ref="AN43:AO43"/>
    <mergeCell ref="B4:C4"/>
    <mergeCell ref="H46:H47"/>
    <mergeCell ref="I50:I51"/>
    <mergeCell ref="J50:J51"/>
    <mergeCell ref="N50:N51"/>
    <mergeCell ref="N46:N47"/>
    <mergeCell ref="B46:B4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B5:C5"/>
    <mergeCell ref="B8:B9"/>
    <mergeCell ref="B10:B11"/>
    <mergeCell ref="P64:P65"/>
    <mergeCell ref="O50:O51"/>
    <mergeCell ref="P50:P51"/>
    <mergeCell ref="P66:P67"/>
    <mergeCell ref="J52:J53"/>
    <mergeCell ref="N52:N53"/>
    <mergeCell ref="O52:O53"/>
    <mergeCell ref="P52:P53"/>
    <mergeCell ref="J60:J61"/>
    <mergeCell ref="N60:N61"/>
    <mergeCell ref="P60:P61"/>
    <mergeCell ref="P62:P63"/>
    <mergeCell ref="O64:O65"/>
    <mergeCell ref="J54:J55"/>
    <mergeCell ref="N54:N55"/>
    <mergeCell ref="O54:O55"/>
    <mergeCell ref="P54:P55"/>
    <mergeCell ref="Q46:R46"/>
    <mergeCell ref="B45:F45"/>
    <mergeCell ref="H45:L45"/>
    <mergeCell ref="N45:R45"/>
    <mergeCell ref="B48:B49"/>
    <mergeCell ref="C48:C49"/>
    <mergeCell ref="D48:D49"/>
    <mergeCell ref="H48:H49"/>
    <mergeCell ref="I48:I49"/>
    <mergeCell ref="J48:J49"/>
    <mergeCell ref="N48:N49"/>
    <mergeCell ref="O48:O49"/>
    <mergeCell ref="P48:P49"/>
    <mergeCell ref="C46:D46"/>
    <mergeCell ref="E46:F46"/>
    <mergeCell ref="I46:J46"/>
    <mergeCell ref="K46:L46"/>
    <mergeCell ref="O46:P46"/>
    <mergeCell ref="I58:I59"/>
    <mergeCell ref="J58:J59"/>
    <mergeCell ref="N58:N59"/>
    <mergeCell ref="O58:O59"/>
    <mergeCell ref="P58:P59"/>
    <mergeCell ref="B52:B53"/>
    <mergeCell ref="C52:C53"/>
    <mergeCell ref="D52:D53"/>
    <mergeCell ref="H52:H53"/>
    <mergeCell ref="I52:I53"/>
    <mergeCell ref="J56:J57"/>
    <mergeCell ref="N56:N57"/>
    <mergeCell ref="O56:O57"/>
    <mergeCell ref="P56:P57"/>
    <mergeCell ref="B56:B57"/>
    <mergeCell ref="C56:C57"/>
    <mergeCell ref="D56:D57"/>
    <mergeCell ref="H56:H57"/>
    <mergeCell ref="I56:I57"/>
    <mergeCell ref="B54:B55"/>
    <mergeCell ref="C54:C55"/>
    <mergeCell ref="D54:D55"/>
    <mergeCell ref="H54:H55"/>
    <mergeCell ref="I54:I55"/>
    <mergeCell ref="D64:D65"/>
    <mergeCell ref="H64:H65"/>
    <mergeCell ref="I64:I65"/>
    <mergeCell ref="N64:N65"/>
    <mergeCell ref="I62:I63"/>
    <mergeCell ref="J62:J63"/>
    <mergeCell ref="N62:N63"/>
    <mergeCell ref="O62:O63"/>
    <mergeCell ref="B60:B61"/>
    <mergeCell ref="C60:C61"/>
    <mergeCell ref="D60:D61"/>
    <mergeCell ref="H60:H61"/>
    <mergeCell ref="I60:I61"/>
    <mergeCell ref="O60:O61"/>
    <mergeCell ref="B62:B63"/>
    <mergeCell ref="C62:C63"/>
    <mergeCell ref="J64:J65"/>
    <mergeCell ref="O70:O71"/>
    <mergeCell ref="P70:P71"/>
    <mergeCell ref="B68:B69"/>
    <mergeCell ref="C68:C69"/>
    <mergeCell ref="D68:D69"/>
    <mergeCell ref="B66:B67"/>
    <mergeCell ref="C66:C67"/>
    <mergeCell ref="D66:D67"/>
    <mergeCell ref="H66:H67"/>
    <mergeCell ref="I66:I67"/>
    <mergeCell ref="J66:J67"/>
    <mergeCell ref="N66:N67"/>
    <mergeCell ref="O66:O67"/>
    <mergeCell ref="I68:I69"/>
    <mergeCell ref="D26:D27"/>
    <mergeCell ref="D28:D29"/>
    <mergeCell ref="D30:D31"/>
    <mergeCell ref="D62:D63"/>
    <mergeCell ref="H62:H63"/>
    <mergeCell ref="N74:N75"/>
    <mergeCell ref="O74:O75"/>
    <mergeCell ref="P74:P75"/>
    <mergeCell ref="B72:B73"/>
    <mergeCell ref="C72:C73"/>
    <mergeCell ref="D72:D73"/>
    <mergeCell ref="H72:H73"/>
    <mergeCell ref="I72:I73"/>
    <mergeCell ref="J68:J69"/>
    <mergeCell ref="N68:N69"/>
    <mergeCell ref="O68:O69"/>
    <mergeCell ref="P68:P69"/>
    <mergeCell ref="B70:B71"/>
    <mergeCell ref="C70:C71"/>
    <mergeCell ref="D70:D71"/>
    <mergeCell ref="H70:H71"/>
    <mergeCell ref="I70:I71"/>
    <mergeCell ref="J70:J71"/>
    <mergeCell ref="N70:N71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76:D77"/>
    <mergeCell ref="H76:H77"/>
    <mergeCell ref="I76:I77"/>
    <mergeCell ref="J72:J73"/>
    <mergeCell ref="N72:N73"/>
    <mergeCell ref="O72:O73"/>
    <mergeCell ref="P72:P73"/>
    <mergeCell ref="B74:B75"/>
    <mergeCell ref="J76:J77"/>
    <mergeCell ref="N76:N77"/>
    <mergeCell ref="C74:C75"/>
    <mergeCell ref="D74:D75"/>
    <mergeCell ref="H74:H75"/>
    <mergeCell ref="I74:I75"/>
    <mergeCell ref="J74:J75"/>
    <mergeCell ref="O76:O77"/>
    <mergeCell ref="P76:P77"/>
    <mergeCell ref="C26:C27"/>
    <mergeCell ref="C28:C29"/>
    <mergeCell ref="C30:C31"/>
    <mergeCell ref="C32:C33"/>
    <mergeCell ref="B22:B23"/>
    <mergeCell ref="B24:B25"/>
    <mergeCell ref="B26:B27"/>
    <mergeCell ref="B76:B77"/>
    <mergeCell ref="C76:C77"/>
    <mergeCell ref="B64:B65"/>
    <mergeCell ref="C64:C65"/>
    <mergeCell ref="B12:B13"/>
    <mergeCell ref="B14:B15"/>
    <mergeCell ref="B16:B17"/>
    <mergeCell ref="C34:C35"/>
    <mergeCell ref="C36:C37"/>
    <mergeCell ref="H68:H69"/>
    <mergeCell ref="B50:B51"/>
    <mergeCell ref="C50:C51"/>
    <mergeCell ref="D50:D51"/>
    <mergeCell ref="H50:H51"/>
    <mergeCell ref="B58:B59"/>
    <mergeCell ref="C58:C59"/>
    <mergeCell ref="D58:D59"/>
    <mergeCell ref="H58:H59"/>
    <mergeCell ref="B18:B19"/>
    <mergeCell ref="B20:B21"/>
    <mergeCell ref="B28:B29"/>
    <mergeCell ref="B30:B31"/>
    <mergeCell ref="B32:B33"/>
    <mergeCell ref="B34:B35"/>
    <mergeCell ref="B36:B37"/>
    <mergeCell ref="D32:D33"/>
    <mergeCell ref="D34:D35"/>
    <mergeCell ref="D36:D37"/>
  </mergeCells>
  <printOptions horizontalCentered="1"/>
  <pageMargins left="0.15748031496062992" right="0.15748031496062992" top="1.2598425196850394" bottom="0.74803149606299213" header="0.31496062992125984" footer="0.31496062992125984"/>
  <pageSetup paperSize="9" scale="55" fitToHeight="0" orientation="landscape" verticalDpi="300" r:id="rId1"/>
  <headerFooter>
    <oddHeader>&amp;L&amp;G</oddHeader>
    <oddFooter>&amp;LThe MIT License (MIT)
Copyright © 2017-2018 Carlos Gamez | Engineers Tools&amp;CPage &amp;P of &amp;N
   &amp;RPrinted on: &amp;D @ &amp;T
Location: &amp;Z&amp;F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Run">
              <controlPr defaultSize="0" print="0" autoFill="0" autoPict="0" macro="[0]!Rotate">
                <anchor moveWithCells="1">
                  <from>
                    <xdr:col>5</xdr:col>
                    <xdr:colOff>0</xdr:colOff>
                    <xdr:row>2</xdr:row>
                    <xdr:rowOff>83820</xdr:rowOff>
                  </from>
                  <to>
                    <xdr:col>6</xdr:col>
                    <xdr:colOff>182880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Stop">
              <controlPr defaultSize="0" print="0" autoFill="0" autoPict="0" macro="[0]!StopRotation">
                <anchor moveWithCells="1">
                  <from>
                    <xdr:col>6</xdr:col>
                    <xdr:colOff>220980</xdr:colOff>
                    <xdr:row>2</xdr:row>
                    <xdr:rowOff>83820</xdr:rowOff>
                  </from>
                  <to>
                    <xdr:col>8</xdr:col>
                    <xdr:colOff>30480</xdr:colOff>
                    <xdr:row>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License</vt:lpstr>
      <vt:lpstr>Harmonics</vt:lpstr>
      <vt:lpstr>boolAnimationRunning</vt:lpstr>
      <vt:lpstr>dblReferenceAngle</vt:lpstr>
      <vt:lpstr>dblStep</vt:lpstr>
      <vt:lpstr>Harmonics!Print_Area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Gamez</dc:creator>
  <cp:lastModifiedBy>Carlos Gamez</cp:lastModifiedBy>
  <cp:lastPrinted>2018-09-30T03:02:21Z</cp:lastPrinted>
  <dcterms:created xsi:type="dcterms:W3CDTF">2015-09-30T03:32:38Z</dcterms:created>
  <dcterms:modified xsi:type="dcterms:W3CDTF">2018-10-02T00:30:49Z</dcterms:modified>
</cp:coreProperties>
</file>